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K:\建築学系H28.4.1～\庶務\HP管理\修得単位証明書様式差替え20180904\"/>
    </mc:Choice>
  </mc:AlternateContent>
  <bookViews>
    <workbookView xWindow="7605" yWindow="495" windowWidth="17940" windowHeight="26220" activeTab="1"/>
  </bookViews>
  <sheets>
    <sheet name="rei" sheetId="8" r:id="rId1"/>
    <sheet name="2K（東工大版）" sheetId="7" r:id="rId2"/>
    <sheet name="受付本用" sheetId="9" r:id="rId3"/>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J50" i="7" l="1"/>
  <c r="I15" i="9"/>
  <c r="I17" i="9"/>
  <c r="I21" i="9"/>
  <c r="J21" i="9"/>
  <c r="K21" i="9"/>
  <c r="I22" i="9"/>
  <c r="I25" i="9"/>
  <c r="I26" i="9"/>
  <c r="I27" i="9"/>
  <c r="J27" i="9"/>
  <c r="K27" i="9"/>
  <c r="I28" i="9"/>
  <c r="I30" i="9"/>
  <c r="I31" i="9"/>
  <c r="I33" i="9"/>
  <c r="J33" i="9"/>
  <c r="K33" i="9"/>
  <c r="I36" i="9"/>
  <c r="I37" i="9"/>
  <c r="J37" i="9"/>
  <c r="K37" i="9"/>
  <c r="I39" i="9"/>
  <c r="J39" i="9"/>
  <c r="K39" i="9"/>
  <c r="I42" i="9"/>
  <c r="I43" i="9"/>
  <c r="J43" i="9"/>
  <c r="I26" i="8"/>
  <c r="I25" i="8"/>
  <c r="I22" i="8"/>
  <c r="I27" i="8"/>
  <c r="I17" i="8"/>
  <c r="I15" i="8"/>
  <c r="J43" i="8"/>
  <c r="J39" i="8"/>
  <c r="J37" i="8"/>
  <c r="J33" i="8"/>
  <c r="J27" i="8"/>
  <c r="J21" i="8"/>
  <c r="J44" i="8"/>
  <c r="I42" i="8"/>
  <c r="I43" i="8"/>
  <c r="I39" i="8"/>
  <c r="I36" i="8"/>
  <c r="I37" i="8"/>
  <c r="I28" i="8"/>
  <c r="I30" i="8"/>
  <c r="I31" i="8"/>
  <c r="I33" i="8"/>
  <c r="I21" i="8"/>
  <c r="K37" i="8"/>
  <c r="K33" i="8"/>
  <c r="K27" i="8"/>
  <c r="K21" i="8"/>
  <c r="L11" i="8"/>
  <c r="J61" i="7"/>
  <c r="J52" i="7"/>
  <c r="K50" i="7"/>
  <c r="J47" i="7"/>
  <c r="J34" i="7"/>
  <c r="K34" i="7"/>
  <c r="J17" i="7"/>
  <c r="K17" i="7"/>
  <c r="I53" i="7"/>
  <c r="I54" i="7"/>
  <c r="I55" i="7"/>
  <c r="I56" i="7"/>
  <c r="I57" i="7"/>
  <c r="I51" i="7"/>
  <c r="I52" i="7"/>
  <c r="I37" i="7"/>
  <c r="I39" i="7"/>
  <c r="I40" i="7"/>
  <c r="I42" i="7"/>
  <c r="I45" i="7"/>
  <c r="I46" i="7"/>
  <c r="I18" i="7"/>
  <c r="I19" i="7"/>
  <c r="I20" i="7"/>
  <c r="I21" i="7"/>
  <c r="I23" i="7"/>
  <c r="I25" i="7"/>
  <c r="I27" i="7"/>
  <c r="I28" i="7"/>
  <c r="I29" i="7"/>
  <c r="I30" i="7"/>
  <c r="I32" i="7"/>
  <c r="I33" i="7"/>
  <c r="I13" i="7"/>
  <c r="I14" i="7"/>
  <c r="I15" i="7"/>
  <c r="I16" i="7"/>
  <c r="K47" i="7"/>
  <c r="K52" i="7"/>
  <c r="J44" i="9"/>
  <c r="K44" i="9"/>
  <c r="K44" i="8"/>
  <c r="J45" i="8"/>
  <c r="I44" i="8"/>
  <c r="I45" i="8"/>
  <c r="I44" i="9"/>
  <c r="I45" i="9"/>
  <c r="J45" i="9"/>
  <c r="K39" i="8"/>
  <c r="K45" i="9"/>
  <c r="K46" i="9"/>
  <c r="K47" i="9"/>
  <c r="K48" i="9"/>
  <c r="K48" i="8"/>
  <c r="K45" i="8"/>
  <c r="K46" i="8"/>
  <c r="K47" i="8"/>
  <c r="I50" i="7"/>
  <c r="I61" i="7"/>
  <c r="I47" i="7"/>
  <c r="I34" i="7"/>
  <c r="J62" i="7"/>
  <c r="J63" i="7"/>
  <c r="I17" i="7"/>
  <c r="I62" i="7"/>
  <c r="I63" i="7"/>
  <c r="K62" i="7"/>
  <c r="K63" i="7"/>
  <c r="K65" i="7"/>
  <c r="K64" i="7"/>
  <c r="K66" i="7"/>
</calcChain>
</file>

<file path=xl/sharedStrings.xml><?xml version="1.0" encoding="utf-8"?>
<sst xmlns="http://schemas.openxmlformats.org/spreadsheetml/2006/main" count="519" uniqueCount="188">
  <si>
    <t>小計</t>
    <rPh sb="0" eb="2">
      <t>ショウケイ</t>
    </rPh>
    <phoneticPr fontId="1"/>
  </si>
  <si>
    <t>修得単位</t>
    <rPh sb="0" eb="2">
      <t>シュウトク</t>
    </rPh>
    <rPh sb="2" eb="4">
      <t>タンイ</t>
    </rPh>
    <phoneticPr fontId="1"/>
  </si>
  <si>
    <t>学校・学部・学科名</t>
    <rPh sb="0" eb="2">
      <t>ガッコウ</t>
    </rPh>
    <rPh sb="3" eb="5">
      <t>ガクブ</t>
    </rPh>
    <rPh sb="6" eb="8">
      <t>ガッカ</t>
    </rPh>
    <rPh sb="8" eb="9">
      <t>メイ</t>
    </rPh>
    <phoneticPr fontId="1"/>
  </si>
  <si>
    <t>入学年月日</t>
    <rPh sb="0" eb="2">
      <t>ニュウガク</t>
    </rPh>
    <rPh sb="2" eb="3">
      <t>ネン</t>
    </rPh>
    <rPh sb="3" eb="5">
      <t>ガッピ</t>
    </rPh>
    <phoneticPr fontId="1"/>
  </si>
  <si>
    <t>卒業年月日</t>
    <rPh sb="0" eb="2">
      <t>ソツギョウ</t>
    </rPh>
    <rPh sb="2" eb="5">
      <t>ネンガッピ</t>
    </rPh>
    <phoneticPr fontId="1"/>
  </si>
  <si>
    <t>生年月日</t>
    <rPh sb="0" eb="2">
      <t>セイネン</t>
    </rPh>
    <rPh sb="2" eb="4">
      <t>ガッピ</t>
    </rPh>
    <phoneticPr fontId="1"/>
  </si>
  <si>
    <t>要件１単位以上</t>
    <rPh sb="0" eb="2">
      <t>ヨウケン</t>
    </rPh>
    <rPh sb="3" eb="5">
      <t>タンイ</t>
    </rPh>
    <rPh sb="5" eb="7">
      <t>イジョウ</t>
    </rPh>
    <phoneticPr fontId="1"/>
  </si>
  <si>
    <t>証明年月日</t>
    <rPh sb="0" eb="2">
      <t>ショウメイ</t>
    </rPh>
    <rPh sb="2" eb="5">
      <t>ネンガッピ</t>
    </rPh>
    <phoneticPr fontId="1"/>
  </si>
  <si>
    <t>証明者（職名・氏名・印）</t>
    <rPh sb="0" eb="2">
      <t>ショウメイ</t>
    </rPh>
    <rPh sb="2" eb="3">
      <t>シャ</t>
    </rPh>
    <rPh sb="4" eb="6">
      <t>ショクメイ</t>
    </rPh>
    <rPh sb="7" eb="9">
      <t>シメイ</t>
    </rPh>
    <rPh sb="10" eb="11">
      <t>イン</t>
    </rPh>
    <phoneticPr fontId="1"/>
  </si>
  <si>
    <t>要件適宜</t>
    <rPh sb="0" eb="2">
      <t>ヨウケン</t>
    </rPh>
    <rPh sb="2" eb="4">
      <t>テキギ</t>
    </rPh>
    <phoneticPr fontId="1"/>
  </si>
  <si>
    <t>確認</t>
    <rPh sb="0" eb="2">
      <t>カクニン</t>
    </rPh>
    <phoneticPr fontId="1"/>
  </si>
  <si>
    <t>学校課程コード</t>
    <rPh sb="0" eb="2">
      <t>ガッコウ</t>
    </rPh>
    <rPh sb="2" eb="4">
      <t>カテイ</t>
    </rPh>
    <phoneticPr fontId="1"/>
  </si>
  <si>
    <t>氏名（しめい）</t>
    <rPh sb="0" eb="2">
      <t>シメイ</t>
    </rPh>
    <phoneticPr fontId="1"/>
  </si>
  <si>
    <t>備考</t>
    <rPh sb="0" eb="2">
      <t>ビコウ</t>
    </rPh>
    <phoneticPr fontId="1"/>
  </si>
  <si>
    <t>学年</t>
    <rPh sb="0" eb="2">
      <t>ガクネン</t>
    </rPh>
    <phoneticPr fontId="1"/>
  </si>
  <si>
    <t>科目名</t>
    <rPh sb="0" eb="3">
      <t>カモクメイ</t>
    </rPh>
    <phoneticPr fontId="1"/>
  </si>
  <si>
    <t>認定単位</t>
    <rPh sb="0" eb="2">
      <t>ニンテイ</t>
    </rPh>
    <rPh sb="2" eb="4">
      <t>タンイ</t>
    </rPh>
    <phoneticPr fontId="1"/>
  </si>
  <si>
    <t>必要な実務経験年数　2年</t>
    <rPh sb="0" eb="2">
      <t>ヒツヨウ</t>
    </rPh>
    <rPh sb="3" eb="5">
      <t>ジツム</t>
    </rPh>
    <rPh sb="5" eb="7">
      <t>ケイケン</t>
    </rPh>
    <rPh sb="7" eb="9">
      <t>ネンスウ</t>
    </rPh>
    <rPh sb="11" eb="12">
      <t>ネン</t>
    </rPh>
    <phoneticPr fontId="1"/>
  </si>
  <si>
    <t>要件40単位以上</t>
    <rPh sb="0" eb="2">
      <t>ヨウケン</t>
    </rPh>
    <rPh sb="4" eb="6">
      <t>タンイ</t>
    </rPh>
    <rPh sb="6" eb="8">
      <t>イジョウ</t>
    </rPh>
    <phoneticPr fontId="1"/>
  </si>
  <si>
    <t>要件30単位以上</t>
    <rPh sb="0" eb="2">
      <t>ヨウケン</t>
    </rPh>
    <rPh sb="4" eb="6">
      <t>タンイ</t>
    </rPh>
    <rPh sb="6" eb="8">
      <t>イジョウ</t>
    </rPh>
    <phoneticPr fontId="1"/>
  </si>
  <si>
    <t>①～⑨計</t>
    <rPh sb="3" eb="4">
      <t>ケイ</t>
    </rPh>
    <phoneticPr fontId="1"/>
  </si>
  <si>
    <t>入学年(西暦)</t>
    <rPh sb="0" eb="2">
      <t>ニュウガク</t>
    </rPh>
    <rPh sb="2" eb="3">
      <t>ネン</t>
    </rPh>
    <rPh sb="4" eb="6">
      <t>セイレキ</t>
    </rPh>
    <phoneticPr fontId="1"/>
  </si>
  <si>
    <t>　指定科目修得単位証明書・卒業証明書</t>
    <rPh sb="5" eb="7">
      <t>シュウトク</t>
    </rPh>
    <phoneticPr fontId="1"/>
  </si>
  <si>
    <t>　上記のとおり、指定科目を修めて卒業したことを証明します。</t>
    <rPh sb="1" eb="3">
      <t>ジョウキ</t>
    </rPh>
    <rPh sb="8" eb="10">
      <t>シテイ</t>
    </rPh>
    <rPh sb="10" eb="12">
      <t>カモク</t>
    </rPh>
    <rPh sb="13" eb="14">
      <t>オサ</t>
    </rPh>
    <rPh sb="16" eb="18">
      <t>ソツギョウ</t>
    </rPh>
    <phoneticPr fontId="1"/>
  </si>
  <si>
    <t>確認日</t>
    <rPh sb="0" eb="2">
      <t>カクニン</t>
    </rPh>
    <rPh sb="2" eb="3">
      <t>ビ</t>
    </rPh>
    <phoneticPr fontId="1"/>
  </si>
  <si>
    <t>①～⑩計</t>
    <rPh sb="3" eb="4">
      <t>ケイ</t>
    </rPh>
    <phoneticPr fontId="1"/>
  </si>
  <si>
    <t>指定科目一覧</t>
    <rPh sb="0" eb="2">
      <t>シテイ</t>
    </rPh>
    <rPh sb="2" eb="4">
      <t>カモク</t>
    </rPh>
    <rPh sb="4" eb="6">
      <t>イチラン</t>
    </rPh>
    <phoneticPr fontId="1"/>
  </si>
  <si>
    <t>残す</t>
    <rPh sb="0" eb="1">
      <t>ノコ</t>
    </rPh>
    <phoneticPr fontId="1"/>
  </si>
  <si>
    <t>⑨</t>
    <phoneticPr fontId="1"/>
  </si>
  <si>
    <t>⑤</t>
    <phoneticPr fontId="1"/>
  </si>
  <si>
    <t>①</t>
    <phoneticPr fontId="1"/>
  </si>
  <si>
    <t>二級建築士試験・木造建築士試験</t>
    <rPh sb="0" eb="2">
      <t>ニキュウ</t>
    </rPh>
    <rPh sb="2" eb="5">
      <t>ケンチクシ</t>
    </rPh>
    <rPh sb="5" eb="7">
      <t>シケン</t>
    </rPh>
    <rPh sb="8" eb="10">
      <t>モクゾウ</t>
    </rPh>
    <rPh sb="10" eb="13">
      <t>ケンチクシ</t>
    </rPh>
    <rPh sb="13" eb="15">
      <t>シケン</t>
    </rPh>
    <phoneticPr fontId="1"/>
  </si>
  <si>
    <t>必要な実務経験年数　0年</t>
    <rPh sb="0" eb="2">
      <t>ヒツヨウ</t>
    </rPh>
    <rPh sb="3" eb="5">
      <t>ジツム</t>
    </rPh>
    <rPh sb="5" eb="7">
      <t>ケイケン</t>
    </rPh>
    <rPh sb="7" eb="9">
      <t>ネンスウ</t>
    </rPh>
    <rPh sb="11" eb="12">
      <t>ネン</t>
    </rPh>
    <phoneticPr fontId="1"/>
  </si>
  <si>
    <t>必要な実務経験年数　1年</t>
    <rPh sb="0" eb="2">
      <t>ヒツヨウ</t>
    </rPh>
    <rPh sb="3" eb="5">
      <t>ジツム</t>
    </rPh>
    <rPh sb="5" eb="7">
      <t>ケイケン</t>
    </rPh>
    <rPh sb="7" eb="9">
      <t>ネンスウ</t>
    </rPh>
    <rPh sb="11" eb="12">
      <t>ネン</t>
    </rPh>
    <phoneticPr fontId="1"/>
  </si>
  <si>
    <t>要件5単位以上</t>
    <rPh sb="0" eb="2">
      <t>ヨウケン</t>
    </rPh>
    <rPh sb="3" eb="5">
      <t>タンイ</t>
    </rPh>
    <rPh sb="5" eb="7">
      <t>イジョウ</t>
    </rPh>
    <phoneticPr fontId="1"/>
  </si>
  <si>
    <t>要件7単位以上</t>
    <rPh sb="0" eb="2">
      <t>ヨウケン</t>
    </rPh>
    <rPh sb="3" eb="5">
      <t>タンイ</t>
    </rPh>
    <rPh sb="5" eb="7">
      <t>イジョウ</t>
    </rPh>
    <phoneticPr fontId="1"/>
  </si>
  <si>
    <t>要件6単位以上</t>
    <rPh sb="0" eb="2">
      <t>ヨウケン</t>
    </rPh>
    <rPh sb="3" eb="5">
      <t>タンイ</t>
    </rPh>
    <rPh sb="5" eb="7">
      <t>イジョウ</t>
    </rPh>
    <phoneticPr fontId="1"/>
  </si>
  <si>
    <t>要件1単位以上</t>
    <rPh sb="0" eb="2">
      <t>ヨウケン</t>
    </rPh>
    <rPh sb="3" eb="5">
      <t>タンイ</t>
    </rPh>
    <rPh sb="5" eb="7">
      <t>イジョウ</t>
    </rPh>
    <phoneticPr fontId="1"/>
  </si>
  <si>
    <t>要件20単位以上</t>
    <rPh sb="0" eb="2">
      <t>ヨウケン</t>
    </rPh>
    <rPh sb="4" eb="6">
      <t>タンイ</t>
    </rPh>
    <rPh sb="6" eb="8">
      <t>イジョウ</t>
    </rPh>
    <phoneticPr fontId="1"/>
  </si>
  <si>
    <t>要件40～20単位以上</t>
    <rPh sb="0" eb="2">
      <t>ヨウケン</t>
    </rPh>
    <rPh sb="7" eb="9">
      <t>タンイ</t>
    </rPh>
    <rPh sb="9" eb="11">
      <t>イジョウ</t>
    </rPh>
    <phoneticPr fontId="1"/>
  </si>
  <si>
    <t>この様式は二級建築士試験・木造建築士の実務0年から実務2年の課程のみ使用できます。</t>
    <rPh sb="5" eb="7">
      <t>ニキュウ</t>
    </rPh>
    <rPh sb="7" eb="10">
      <t>ケンチクシ</t>
    </rPh>
    <rPh sb="10" eb="12">
      <t>シケン</t>
    </rPh>
    <rPh sb="13" eb="15">
      <t>モクゾウ</t>
    </rPh>
    <rPh sb="15" eb="17">
      <t>ケンチク</t>
    </rPh>
    <rPh sb="17" eb="18">
      <t>シ</t>
    </rPh>
    <rPh sb="19" eb="21">
      <t>ジツム</t>
    </rPh>
    <rPh sb="22" eb="23">
      <t>ネン</t>
    </rPh>
    <rPh sb="25" eb="27">
      <t>ジツム</t>
    </rPh>
    <rPh sb="28" eb="29">
      <t>ネン</t>
    </rPh>
    <rPh sb="30" eb="32">
      <t>カテイ</t>
    </rPh>
    <phoneticPr fontId="1"/>
  </si>
  <si>
    <t>○</t>
    <phoneticPr fontId="1"/>
  </si>
  <si>
    <t>○○○○○○○○○学校  建築科</t>
    <phoneticPr fontId="1"/>
  </si>
  <si>
    <t>建築　太郎（けんちく　たろう）　</t>
    <phoneticPr fontId="1"/>
  </si>
  <si>
    <t>1234-567-890</t>
    <phoneticPr fontId="1"/>
  </si>
  <si>
    <t>建築設計製図Ⅰ</t>
    <rPh sb="2" eb="4">
      <t>セッケイ</t>
    </rPh>
    <phoneticPr fontId="1"/>
  </si>
  <si>
    <t>建築設計製図Ⅱ</t>
    <phoneticPr fontId="1"/>
  </si>
  <si>
    <t>建築設計製図Ⅲ</t>
    <phoneticPr fontId="1"/>
  </si>
  <si>
    <t>置換 1</t>
    <phoneticPr fontId="1"/>
  </si>
  <si>
    <t>建築設計製図Ⅳ</t>
    <phoneticPr fontId="1"/>
  </si>
  <si>
    <t>建築設計製図Ⅴ</t>
    <phoneticPr fontId="1"/>
  </si>
  <si>
    <t>建築設計製図Ⅵ</t>
    <phoneticPr fontId="1"/>
  </si>
  <si>
    <t>②</t>
    <phoneticPr fontId="1"/>
  </si>
  <si>
    <t>建築計画Ⅰ</t>
    <phoneticPr fontId="1"/>
  </si>
  <si>
    <t>建築計画Ⅱ</t>
    <phoneticPr fontId="1"/>
  </si>
  <si>
    <t>建築計画Ⅲ</t>
    <phoneticPr fontId="1"/>
  </si>
  <si>
    <t>建築計画Ⅳ</t>
    <phoneticPr fontId="1"/>
  </si>
  <si>
    <t>建築計画Ⅴ</t>
    <phoneticPr fontId="1"/>
  </si>
  <si>
    <t>建築構造Ⅰ</t>
    <phoneticPr fontId="1"/>
  </si>
  <si>
    <t>建築構造Ⅱ</t>
    <phoneticPr fontId="1"/>
  </si>
  <si>
    <t>建築構造Ⅲ</t>
    <phoneticPr fontId="1"/>
  </si>
  <si>
    <t>建築構造Ⅳ</t>
    <phoneticPr fontId="1"/>
  </si>
  <si>
    <t>建築構造Ⅴ</t>
    <phoneticPr fontId="1"/>
  </si>
  <si>
    <t>⑧</t>
    <phoneticPr fontId="1"/>
  </si>
  <si>
    <t>建築生産Ⅰ</t>
    <phoneticPr fontId="1"/>
  </si>
  <si>
    <t>建築生産Ⅱ</t>
    <phoneticPr fontId="1"/>
  </si>
  <si>
    <t>建築生産Ⅲ</t>
    <phoneticPr fontId="1"/>
  </si>
  <si>
    <t>建築法規Ⅰ</t>
    <rPh sb="0" eb="2">
      <t>ケンチク</t>
    </rPh>
    <phoneticPr fontId="1"/>
  </si>
  <si>
    <t>⑩</t>
    <phoneticPr fontId="1"/>
  </si>
  <si>
    <t>その他科目Ⅰ</t>
    <rPh sb="2" eb="3">
      <t>タ</t>
    </rPh>
    <rPh sb="3" eb="5">
      <t>カモク</t>
    </rPh>
    <phoneticPr fontId="1"/>
  </si>
  <si>
    <t>その他科目Ⅱ</t>
    <phoneticPr fontId="1"/>
  </si>
  <si>
    <t>その他科目Ⅲ</t>
    <phoneticPr fontId="1"/>
  </si>
  <si>
    <t>平成○年○月○日</t>
    <rPh sb="0" eb="2">
      <t>ヘイセイ</t>
    </rPh>
    <rPh sb="3" eb="4">
      <t>ネン</t>
    </rPh>
    <rPh sb="5" eb="6">
      <t>ガツ</t>
    </rPh>
    <rPh sb="7" eb="8">
      <t>ニチ</t>
    </rPh>
    <phoneticPr fontId="1"/>
  </si>
  <si>
    <t xml:space="preserve">○○○○○○○○○学校  </t>
    <phoneticPr fontId="1"/>
  </si>
  <si>
    <t>学校長　○○○　○○○</t>
    <rPh sb="0" eb="1">
      <t>ガク</t>
    </rPh>
    <rPh sb="1" eb="3">
      <t>コウチョウ</t>
    </rPh>
    <phoneticPr fontId="1"/>
  </si>
  <si>
    <t>置換 2</t>
    <phoneticPr fontId="1"/>
  </si>
  <si>
    <t>指定科目修得単位証明書・卒業証明書（様式2－1）</t>
    <rPh sb="4" eb="6">
      <t>シュウトク</t>
    </rPh>
    <phoneticPr fontId="1"/>
  </si>
  <si>
    <t>99999999999_999999</t>
    <phoneticPr fontId="1"/>
  </si>
  <si>
    <t>99999999999_999999</t>
    <phoneticPr fontId="1"/>
  </si>
  <si>
    <t>○○○○○○○○○学校  建築科</t>
    <phoneticPr fontId="1"/>
  </si>
  <si>
    <t>1234-567-890</t>
    <phoneticPr fontId="1"/>
  </si>
  <si>
    <t>建築　太郎（けんちく　たろう）　</t>
    <phoneticPr fontId="1"/>
  </si>
  <si>
    <t>①</t>
    <phoneticPr fontId="1"/>
  </si>
  <si>
    <t>①</t>
    <phoneticPr fontId="1"/>
  </si>
  <si>
    <t>建築設計製図Ⅱ</t>
    <phoneticPr fontId="1"/>
  </si>
  <si>
    <t>建築設計製図Ⅲ</t>
    <phoneticPr fontId="1"/>
  </si>
  <si>
    <t>置換 1</t>
    <phoneticPr fontId="1"/>
  </si>
  <si>
    <t>建築設計製図Ⅳ</t>
    <phoneticPr fontId="1"/>
  </si>
  <si>
    <t>建築設計製図Ⅴ</t>
    <phoneticPr fontId="1"/>
  </si>
  <si>
    <t>建築設計製図Ⅵ</t>
    <phoneticPr fontId="1"/>
  </si>
  <si>
    <t>②</t>
    <phoneticPr fontId="1"/>
  </si>
  <si>
    <t>建築計画Ⅰ</t>
    <phoneticPr fontId="1"/>
  </si>
  <si>
    <t>建築計画Ⅱ</t>
    <phoneticPr fontId="1"/>
  </si>
  <si>
    <t>建築計画Ⅲ</t>
    <phoneticPr fontId="1"/>
  </si>
  <si>
    <t>建築計画Ⅳ</t>
    <phoneticPr fontId="1"/>
  </si>
  <si>
    <t>建築計画Ⅴ</t>
    <phoneticPr fontId="1"/>
  </si>
  <si>
    <t>⑤</t>
    <phoneticPr fontId="1"/>
  </si>
  <si>
    <t>建築構造Ⅰ</t>
    <phoneticPr fontId="1"/>
  </si>
  <si>
    <t>建築構造Ⅱ</t>
    <phoneticPr fontId="1"/>
  </si>
  <si>
    <t>建築構造Ⅲ</t>
    <phoneticPr fontId="1"/>
  </si>
  <si>
    <t>建築構造Ⅳ</t>
    <phoneticPr fontId="1"/>
  </si>
  <si>
    <t>置換 2</t>
    <phoneticPr fontId="1"/>
  </si>
  <si>
    <t>建築構造Ⅴ</t>
    <phoneticPr fontId="1"/>
  </si>
  <si>
    <t>⑧</t>
    <phoneticPr fontId="1"/>
  </si>
  <si>
    <t>建築生産Ⅰ</t>
    <phoneticPr fontId="1"/>
  </si>
  <si>
    <t>建築生産Ⅱ</t>
    <phoneticPr fontId="1"/>
  </si>
  <si>
    <t>建築生産Ⅲ</t>
    <phoneticPr fontId="1"/>
  </si>
  <si>
    <t>⑨</t>
    <phoneticPr fontId="1"/>
  </si>
  <si>
    <t>⑩</t>
    <phoneticPr fontId="1"/>
  </si>
  <si>
    <t>⑩</t>
    <phoneticPr fontId="1"/>
  </si>
  <si>
    <t>その他科目Ⅱ</t>
    <phoneticPr fontId="1"/>
  </si>
  <si>
    <t>その他科目Ⅲ</t>
    <phoneticPr fontId="1"/>
  </si>
  <si>
    <t>○</t>
    <phoneticPr fontId="1"/>
  </si>
  <si>
    <t xml:space="preserve">○○○○○○○○○学校  </t>
    <phoneticPr fontId="1"/>
  </si>
  <si>
    <t>建築設計製図第一</t>
    <phoneticPr fontId="1"/>
  </si>
  <si>
    <t>2</t>
    <phoneticPr fontId="1"/>
  </si>
  <si>
    <t>建築設計製図第二</t>
    <phoneticPr fontId="1"/>
  </si>
  <si>
    <t>建築設計製図第三</t>
    <phoneticPr fontId="1"/>
  </si>
  <si>
    <t>3</t>
    <phoneticPr fontId="1"/>
  </si>
  <si>
    <t>建築設計製図第四</t>
    <phoneticPr fontId="1"/>
  </si>
  <si>
    <t>近代建築史</t>
    <phoneticPr fontId="1"/>
  </si>
  <si>
    <t>西洋建築史</t>
    <phoneticPr fontId="1"/>
  </si>
  <si>
    <t>1</t>
    <phoneticPr fontId="1"/>
  </si>
  <si>
    <t>建築電気設備</t>
    <phoneticPr fontId="1"/>
  </si>
  <si>
    <t>建築設備の制御</t>
    <phoneticPr fontId="1"/>
  </si>
  <si>
    <t>建築構造力学第三</t>
    <phoneticPr fontId="1"/>
  </si>
  <si>
    <t>建築構造設計第一</t>
    <phoneticPr fontId="1"/>
  </si>
  <si>
    <t>建築構造設計第二</t>
    <phoneticPr fontId="1"/>
  </si>
  <si>
    <t>建築法規</t>
    <phoneticPr fontId="1"/>
  </si>
  <si>
    <t>2</t>
    <phoneticPr fontId="1"/>
  </si>
  <si>
    <t>1</t>
    <phoneticPr fontId="1"/>
  </si>
  <si>
    <t>図学・図形デザイン第一</t>
    <phoneticPr fontId="1"/>
  </si>
  <si>
    <t>図学・図形デザイン第二</t>
    <phoneticPr fontId="1"/>
  </si>
  <si>
    <t>図学製図</t>
    <phoneticPr fontId="1"/>
  </si>
  <si>
    <t>建築学実験第一</t>
    <phoneticPr fontId="1"/>
  </si>
  <si>
    <t>3</t>
    <phoneticPr fontId="1"/>
  </si>
  <si>
    <t>建築学実験第二</t>
    <phoneticPr fontId="1"/>
  </si>
  <si>
    <t>国土・都市計画論</t>
    <rPh sb="0" eb="2">
      <t>コクド</t>
    </rPh>
    <rPh sb="3" eb="8">
      <t>トシケイカクロン</t>
    </rPh>
    <phoneticPr fontId="1"/>
  </si>
  <si>
    <t>建築環境論</t>
    <rPh sb="4" eb="5">
      <t>ロン</t>
    </rPh>
    <phoneticPr fontId="1"/>
  </si>
  <si>
    <t>東京工業大学 環境・社会理工学院　建築学系
系主任　坂田 弘安　　　　　　　　　　　　　　　　　　　　　　印</t>
    <rPh sb="0" eb="6">
      <t>トウキョウコウギョウダイガク</t>
    </rPh>
    <rPh sb="7" eb="9">
      <t>カンキョウ</t>
    </rPh>
    <rPh sb="10" eb="14">
      <t>シャカイリコウ</t>
    </rPh>
    <rPh sb="14" eb="16">
      <t>ガクイン</t>
    </rPh>
    <rPh sb="17" eb="21">
      <t>ケンチクガクケイ</t>
    </rPh>
    <rPh sb="22" eb="25">
      <t>ケイシュニン</t>
    </rPh>
    <rPh sb="26" eb="28">
      <t>サカタ</t>
    </rPh>
    <rPh sb="29" eb="30">
      <t>ヒロヤス</t>
    </rPh>
    <rPh sb="30" eb="31">
      <t>ヤス</t>
    </rPh>
    <rPh sb="53" eb="54">
      <t>イン</t>
    </rPh>
    <phoneticPr fontId="1"/>
  </si>
  <si>
    <t>2016年3月28日</t>
    <rPh sb="4" eb="5">
      <t>ネン</t>
    </rPh>
    <rPh sb="6" eb="7">
      <t>ガツ</t>
    </rPh>
    <rPh sb="9" eb="10">
      <t>ニチ</t>
    </rPh>
    <phoneticPr fontId="1"/>
  </si>
  <si>
    <t>1311-052-510</t>
    <phoneticPr fontId="1"/>
  </si>
  <si>
    <t>東京工業大学 環境・社会理工学院　建築学系</t>
    <rPh sb="7" eb="9">
      <t>カンキョウ</t>
    </rPh>
    <rPh sb="10" eb="12">
      <t>シャカイ</t>
    </rPh>
    <rPh sb="12" eb="14">
      <t>リコウ</t>
    </rPh>
    <rPh sb="14" eb="16">
      <t>ガクイン</t>
    </rPh>
    <rPh sb="17" eb="21">
      <t>ケンチクガクケイ</t>
    </rPh>
    <phoneticPr fontId="1"/>
  </si>
  <si>
    <t>①建築設計製図</t>
    <phoneticPr fontId="1"/>
  </si>
  <si>
    <t>造形演習</t>
    <rPh sb="0" eb="4">
      <t>ゾウケイエンシュウ</t>
    </rPh>
    <phoneticPr fontId="1"/>
  </si>
  <si>
    <t>建築意匠</t>
    <rPh sb="0" eb="4">
      <t>ケンチクイショウ</t>
    </rPh>
    <phoneticPr fontId="1"/>
  </si>
  <si>
    <t>建築史実習</t>
    <rPh sb="0" eb="3">
      <t>ケンチクシ</t>
    </rPh>
    <rPh sb="3" eb="5">
      <t>ジッシュウ</t>
    </rPh>
    <phoneticPr fontId="1"/>
  </si>
  <si>
    <t>日本建築史</t>
    <rPh sb="0" eb="5">
      <t>ニホンケンチクシ</t>
    </rPh>
    <phoneticPr fontId="1"/>
  </si>
  <si>
    <t>建築計画基礎</t>
    <rPh sb="0" eb="6">
      <t>ケンチクケイカクキソ</t>
    </rPh>
    <phoneticPr fontId="1"/>
  </si>
  <si>
    <t>建築計画第一</t>
    <rPh sb="0" eb="6">
      <t>ケンチクケイカクダイイチ</t>
    </rPh>
    <phoneticPr fontId="1"/>
  </si>
  <si>
    <t>建築計画演習</t>
    <rPh sb="0" eb="6">
      <t>ケンチクケイカクエンシュウ</t>
    </rPh>
    <phoneticPr fontId="1"/>
  </si>
  <si>
    <t>建築計画第二</t>
    <phoneticPr fontId="1"/>
  </si>
  <si>
    <t>建築環境設備学（環境工学）</t>
    <phoneticPr fontId="1"/>
  </si>
  <si>
    <t>建築環境設備学（応用）</t>
    <rPh sb="0" eb="4">
      <t>ケンチクカンキョウ</t>
    </rPh>
    <rPh sb="4" eb="7">
      <t>セツビガク</t>
    </rPh>
    <rPh sb="8" eb="10">
      <t>オウヨウ</t>
    </rPh>
    <phoneticPr fontId="1"/>
  </si>
  <si>
    <t>建築環境計測</t>
    <phoneticPr fontId="1"/>
  </si>
  <si>
    <t>建築環境設備学（建築設備）</t>
    <phoneticPr fontId="1"/>
  </si>
  <si>
    <t>④建築設備</t>
    <phoneticPr fontId="1"/>
  </si>
  <si>
    <t>④建築設備</t>
    <phoneticPr fontId="1"/>
  </si>
  <si>
    <t>③建築環境工学</t>
    <phoneticPr fontId="1"/>
  </si>
  <si>
    <t>②建築計画</t>
    <phoneticPr fontId="1"/>
  </si>
  <si>
    <t>②建築計画</t>
    <rPh sb="1" eb="5">
      <t>ケンチクケイカク</t>
    </rPh>
    <phoneticPr fontId="1"/>
  </si>
  <si>
    <t>材料力学概論Ａ</t>
    <phoneticPr fontId="1"/>
  </si>
  <si>
    <t>材料力学概論Ｂ</t>
    <phoneticPr fontId="1"/>
  </si>
  <si>
    <t>建築構造力学第一</t>
    <rPh sb="7" eb="8">
      <t>①</t>
    </rPh>
    <phoneticPr fontId="1"/>
  </si>
  <si>
    <t>建築構造力学第二</t>
    <phoneticPr fontId="1"/>
  </si>
  <si>
    <t>地盤工学</t>
    <phoneticPr fontId="1"/>
  </si>
  <si>
    <t>建築一般構造</t>
    <phoneticPr fontId="1"/>
  </si>
  <si>
    <t>建築構造設計第三</t>
    <rPh sb="7" eb="8">
      <t>サン</t>
    </rPh>
    <phoneticPr fontId="1"/>
  </si>
  <si>
    <t>建築構造材料構法</t>
    <phoneticPr fontId="1"/>
  </si>
  <si>
    <t>建築仕上材料構法</t>
    <phoneticPr fontId="1"/>
  </si>
  <si>
    <t>⑦建築材料</t>
    <phoneticPr fontId="1"/>
  </si>
  <si>
    <t>⑦建築材料</t>
    <phoneticPr fontId="1"/>
  </si>
  <si>
    <t>⑥建築一般構造</t>
    <phoneticPr fontId="1"/>
  </si>
  <si>
    <t>⑥建築一般構造</t>
    <phoneticPr fontId="1"/>
  </si>
  <si>
    <t>⑤構造力学</t>
    <phoneticPr fontId="1"/>
  </si>
  <si>
    <t>⑤構造力学</t>
    <phoneticPr fontId="1"/>
  </si>
  <si>
    <t>⑤構造力学</t>
    <rPh sb="1" eb="5">
      <t>コウゾウリキガク</t>
    </rPh>
    <phoneticPr fontId="1"/>
  </si>
  <si>
    <t>⑧建築生産</t>
    <rPh sb="1" eb="5">
      <t>ケンチクセイサン</t>
    </rPh>
    <phoneticPr fontId="1"/>
  </si>
  <si>
    <t>⑨建築法規</t>
    <rPh sb="1" eb="5">
      <t>ケンチクホウキ</t>
    </rPh>
    <phoneticPr fontId="1"/>
  </si>
  <si>
    <t>⑩その他</t>
    <rPh sb="3" eb="4">
      <t>タ</t>
    </rPh>
    <phoneticPr fontId="1"/>
  </si>
  <si>
    <t>⑩その他</t>
    <phoneticPr fontId="1"/>
  </si>
  <si>
    <t>建築生産</t>
    <rPh sb="2" eb="4">
      <t>セイサン</t>
    </rPh>
    <phoneticPr fontId="1"/>
  </si>
  <si>
    <t>建築経済</t>
    <rPh sb="2" eb="4">
      <t>ケイザイ</t>
    </rPh>
    <phoneticPr fontId="1"/>
  </si>
  <si>
    <t>建築数理</t>
    <rPh sb="0" eb="4">
      <t>ケンチクスウリ</t>
    </rPh>
    <phoneticPr fontId="1"/>
  </si>
  <si>
    <t>⑩その他</t>
    <phoneticPr fontId="1"/>
  </si>
  <si>
    <t>⑩その他</t>
    <phoneticPr fontId="1"/>
  </si>
  <si>
    <t>平成28（2016）年4月入学以降（審査受付番号：160037）</t>
    <rPh sb="0" eb="2">
      <t>ヘイセイ</t>
    </rPh>
    <rPh sb="10" eb="11">
      <t>ネン</t>
    </rPh>
    <rPh sb="12" eb="13">
      <t>ガツ</t>
    </rPh>
    <rPh sb="13" eb="15">
      <t>ニュウガク</t>
    </rPh>
    <rPh sb="15" eb="17">
      <t>イコウ</t>
    </rPh>
    <rPh sb="18" eb="24">
      <t>シンサウケツケバンゴウ</t>
    </rPh>
    <phoneticPr fontId="1"/>
  </si>
  <si>
    <t>2019年3月31日</t>
    <rPh sb="4" eb="5">
      <t>ネン</t>
    </rPh>
    <rPh sb="6" eb="7">
      <t>ガツ</t>
    </rPh>
    <rPh sb="9" eb="10">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</si>
</sst>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411]ggge&quot;年&quot;m&quot;月&quot;d&quot;日&quot;;@"/>
  </numFmts>
  <fonts count="23" x14ac:knownFonts="1">
    <font>
      <sz val="11"/>
      <name val="ＭＳ Ｐゴシック"/>
      <family val="3"/>
      <charset val="128"/>
    </font>
    <font>
      <sz val="6"/>
      <name val="ＭＳ Ｐゴシック"/>
      <family val="3"/>
      <charset val="128"/>
    </font>
    <font>
      <sz val="9"/>
      <name val="ＭＳ Ｐゴシック"/>
      <family val="3"/>
      <charset val="128"/>
    </font>
    <font>
      <b/>
      <sz val="9"/>
      <name val="ＭＳ Ｐゴシック"/>
      <family val="3"/>
      <charset val="128"/>
    </font>
    <font>
      <sz val="9"/>
      <name val="ＭＳ Ｐ明朝"/>
      <family val="1"/>
      <charset val="128"/>
    </font>
    <font>
      <sz val="12"/>
      <name val="ＭＳ Ｐ明朝"/>
      <family val="1"/>
      <charset val="128"/>
    </font>
    <font>
      <sz val="12"/>
      <name val="ＭＳ Ｐゴシック"/>
      <charset val="128"/>
    </font>
    <font>
      <b/>
      <sz val="9"/>
      <name val="ＭＳ ゴシック"/>
      <family val="3"/>
      <charset val="128"/>
    </font>
    <font>
      <b/>
      <i/>
      <sz val="12"/>
      <name val="HGS行書体"/>
      <family val="4"/>
      <charset val="128"/>
    </font>
    <font>
      <b/>
      <i/>
      <sz val="14"/>
      <name val="HGS行書体"/>
      <family val="4"/>
      <charset val="128"/>
    </font>
    <font>
      <b/>
      <sz val="10"/>
      <name val="ＭＳ Ｐゴシック"/>
      <family val="3"/>
      <charset val="128"/>
    </font>
    <font>
      <b/>
      <sz val="11"/>
      <name val="ＭＳ Ｐゴシック"/>
      <family val="3"/>
      <charset val="128"/>
    </font>
    <font>
      <b/>
      <sz val="12"/>
      <name val="ＭＳ Ｐゴシック"/>
      <charset val="128"/>
    </font>
    <font>
      <b/>
      <sz val="9"/>
      <name val="ＭＳ Ｐ明朝"/>
      <family val="1"/>
      <charset val="128"/>
    </font>
    <font>
      <b/>
      <i/>
      <sz val="12"/>
      <name val="ＭＳ Ｐゴシック"/>
      <family val="3"/>
      <charset val="128"/>
    </font>
    <font>
      <sz val="9"/>
      <color indexed="10"/>
      <name val="ＭＳ Ｐ明朝"/>
      <family val="1"/>
      <charset val="128"/>
    </font>
    <font>
      <sz val="10"/>
      <name val="ＭＳ Ｐゴシック"/>
      <family val="3"/>
      <charset val="128"/>
    </font>
    <font>
      <b/>
      <sz val="9"/>
      <color indexed="9"/>
      <name val="ＭＳ Ｐ明朝"/>
      <family val="1"/>
      <charset val="128"/>
    </font>
    <font>
      <sz val="10"/>
      <name val="ＭＳ Ｐ明朝"/>
      <family val="1"/>
      <charset val="128"/>
    </font>
    <font>
      <sz val="9"/>
      <color indexed="9"/>
      <name val="ＭＳ Ｐゴシック"/>
      <family val="3"/>
      <charset val="128"/>
    </font>
    <font>
      <sz val="11"/>
      <name val="ＭＳ Ｐ明朝"/>
      <charset val="128"/>
    </font>
    <font>
      <u/>
      <sz val="11"/>
      <color theme="10"/>
      <name val="ＭＳ Ｐゴシック"/>
      <family val="3"/>
      <charset val="128"/>
    </font>
    <font>
      <u/>
      <sz val="11"/>
      <color theme="11"/>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CCFFFF"/>
        <bgColor rgb="FF000000"/>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hair">
        <color auto="1"/>
      </top>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diagonal/>
    </border>
    <border>
      <left/>
      <right style="thin">
        <color auto="1"/>
      </right>
      <top style="hair">
        <color auto="1"/>
      </top>
      <bottom/>
      <diagonal/>
    </border>
    <border>
      <left/>
      <right style="thin">
        <color auto="1"/>
      </right>
      <top/>
      <bottom style="thin">
        <color auto="1"/>
      </bottom>
      <diagonal/>
    </border>
    <border>
      <left style="thin">
        <color auto="1"/>
      </left>
      <right style="thin">
        <color auto="1"/>
      </right>
      <top/>
      <bottom style="hair">
        <color auto="1"/>
      </bottom>
      <diagonal/>
    </border>
    <border>
      <left/>
      <right/>
      <top style="thin">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top/>
      <bottom style="hair">
        <color auto="1"/>
      </bottom>
      <diagonal/>
    </border>
    <border>
      <left/>
      <right style="thin">
        <color auto="1"/>
      </right>
      <top/>
      <bottom style="hair">
        <color auto="1"/>
      </bottom>
      <diagonal/>
    </border>
    <border>
      <left/>
      <right/>
      <top/>
      <bottom style="hair">
        <color auto="1"/>
      </bottom>
      <diagonal/>
    </border>
  </borders>
  <cellStyleXfs count="3">
    <xf numFmtId="0" fontId="0" fillId="0" borderId="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cellStyleXfs>
  <cellXfs count="165">
    <xf numFmtId="0" fontId="0" fillId="0" borderId="0" xfId="0">
      <alignment vertical="center"/>
    </xf>
    <xf numFmtId="0" fontId="2" fillId="0" borderId="0" xfId="0" applyFont="1">
      <alignment vertical="center"/>
    </xf>
    <xf numFmtId="0" fontId="4" fillId="0" borderId="1" xfId="0" applyFont="1" applyFill="1" applyBorder="1" applyAlignment="1">
      <alignment vertical="center"/>
    </xf>
    <xf numFmtId="0" fontId="4" fillId="0" borderId="1" xfId="0" applyFont="1" applyFill="1" applyBorder="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lignment vertical="center"/>
    </xf>
    <xf numFmtId="0" fontId="4" fillId="0" borderId="0" xfId="0" applyFont="1" applyAlignment="1">
      <alignment vertical="center"/>
    </xf>
    <xf numFmtId="0" fontId="4" fillId="0" borderId="0" xfId="0" applyFont="1" applyFill="1" applyBorder="1" applyAlignment="1">
      <alignment vertical="center"/>
    </xf>
    <xf numFmtId="0" fontId="4" fillId="0" borderId="2" xfId="0" applyFont="1" applyFill="1" applyBorder="1">
      <alignment vertical="center"/>
    </xf>
    <xf numFmtId="0" fontId="10" fillId="0" borderId="1"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2" fillId="0" borderId="0" xfId="0" applyFont="1" applyAlignment="1">
      <alignment vertical="center"/>
    </xf>
    <xf numFmtId="0" fontId="12" fillId="0" borderId="0" xfId="0" applyFont="1">
      <alignment vertical="center"/>
    </xf>
    <xf numFmtId="0" fontId="3" fillId="0" borderId="0" xfId="0" applyFont="1">
      <alignment vertical="center"/>
    </xf>
    <xf numFmtId="0" fontId="12" fillId="0" borderId="0" xfId="0" applyFont="1" applyAlignment="1">
      <alignment horizontal="center" vertical="top"/>
    </xf>
    <xf numFmtId="0" fontId="9" fillId="0" borderId="0" xfId="0" applyFont="1" applyFill="1" applyBorder="1" applyAlignment="1">
      <alignment vertical="center" wrapText="1"/>
    </xf>
    <xf numFmtId="0" fontId="6" fillId="0" borderId="0" xfId="0" applyFont="1" applyFill="1">
      <alignment vertical="center"/>
    </xf>
    <xf numFmtId="0" fontId="5" fillId="0" borderId="0" xfId="0" applyFont="1" applyFill="1" applyBorder="1">
      <alignment vertical="center"/>
    </xf>
    <xf numFmtId="58" fontId="12" fillId="0" borderId="0" xfId="0" applyNumberFormat="1" applyFont="1" applyFill="1" applyBorder="1" applyAlignment="1">
      <alignment horizontal="left" vertical="center"/>
    </xf>
    <xf numFmtId="57" fontId="12" fillId="0" borderId="0" xfId="0" applyNumberFormat="1" applyFont="1" applyFill="1" applyBorder="1" applyAlignment="1">
      <alignment horizontal="left" vertical="center"/>
    </xf>
    <xf numFmtId="176" fontId="3" fillId="0" borderId="7" xfId="0" applyNumberFormat="1" applyFont="1" applyFill="1" applyBorder="1" applyAlignment="1">
      <alignment horizontal="center" vertical="center"/>
    </xf>
    <xf numFmtId="0" fontId="4" fillId="0" borderId="0" xfId="0" applyFont="1" applyFill="1" applyAlignment="1">
      <alignment vertical="center"/>
    </xf>
    <xf numFmtId="0" fontId="14" fillId="0" borderId="0" xfId="0" applyFont="1" applyFill="1" applyBorder="1" applyAlignment="1">
      <alignment vertical="center" wrapText="1"/>
    </xf>
    <xf numFmtId="177" fontId="13" fillId="2" borderId="7" xfId="0" applyNumberFormat="1" applyFont="1" applyFill="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11" fillId="0" borderId="8" xfId="0" applyFont="1" applyFill="1" applyBorder="1" applyAlignment="1">
      <alignment horizontal="center" vertical="center"/>
    </xf>
    <xf numFmtId="0" fontId="3" fillId="0" borderId="9"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4" fillId="0" borderId="0" xfId="0" applyFont="1" applyFill="1" applyBorder="1">
      <alignment vertical="center"/>
    </xf>
    <xf numFmtId="0" fontId="2" fillId="0" borderId="0" xfId="0" applyFont="1" applyFill="1">
      <alignment vertical="center"/>
    </xf>
    <xf numFmtId="58" fontId="3" fillId="0" borderId="0" xfId="0" applyNumberFormat="1" applyFont="1" applyFill="1" applyBorder="1" applyAlignment="1">
      <alignment horizontal="left" vertical="center"/>
    </xf>
    <xf numFmtId="177" fontId="13" fillId="0" borderId="0" xfId="0" applyNumberFormat="1" applyFont="1" applyFill="1" applyBorder="1">
      <alignment vertical="center"/>
    </xf>
    <xf numFmtId="58" fontId="16" fillId="0" borderId="0" xfId="0" applyNumberFormat="1" applyFont="1" applyFill="1" applyBorder="1" applyAlignment="1">
      <alignment horizontal="left" vertical="center"/>
    </xf>
    <xf numFmtId="0" fontId="11" fillId="3" borderId="6" xfId="0" applyFont="1" applyFill="1" applyBorder="1" applyAlignment="1">
      <alignment horizontal="center" vertical="center"/>
    </xf>
    <xf numFmtId="0" fontId="11" fillId="3" borderId="1" xfId="0" applyFont="1" applyFill="1" applyBorder="1" applyAlignment="1">
      <alignment horizontal="center" vertical="center"/>
    </xf>
    <xf numFmtId="0" fontId="2" fillId="3" borderId="0" xfId="0" applyFont="1" applyFill="1">
      <alignment vertical="center"/>
    </xf>
    <xf numFmtId="0" fontId="2" fillId="0" borderId="0" xfId="0" applyFont="1" applyFill="1" applyAlignment="1">
      <alignment vertical="center"/>
    </xf>
    <xf numFmtId="0" fontId="12" fillId="0" borderId="0" xfId="0" applyFont="1" applyFill="1" applyAlignment="1">
      <alignment horizontal="center" vertical="top"/>
    </xf>
    <xf numFmtId="0" fontId="3" fillId="0" borderId="16" xfId="0" applyFont="1" applyFill="1" applyBorder="1" applyAlignment="1">
      <alignment horizontal="left" vertical="center"/>
    </xf>
    <xf numFmtId="58" fontId="3" fillId="0" borderId="7" xfId="0" applyNumberFormat="1" applyFont="1" applyFill="1" applyBorder="1" applyAlignment="1">
      <alignment horizontal="left" vertical="center"/>
    </xf>
    <xf numFmtId="0" fontId="4" fillId="0" borderId="1" xfId="0" applyFont="1" applyFill="1" applyBorder="1" applyAlignment="1">
      <alignment horizontal="center" vertical="center"/>
    </xf>
    <xf numFmtId="0" fontId="2" fillId="0" borderId="17" xfId="0" applyFont="1" applyBorder="1" applyAlignment="1">
      <alignment horizontal="center" vertical="center"/>
    </xf>
    <xf numFmtId="0" fontId="3" fillId="0" borderId="18" xfId="0" applyFont="1" applyFill="1" applyBorder="1" applyAlignment="1">
      <alignment vertical="center"/>
    </xf>
    <xf numFmtId="0" fontId="4" fillId="0" borderId="7" xfId="0" applyFont="1" applyBorder="1" applyAlignment="1">
      <alignment horizontal="center" vertical="center"/>
    </xf>
    <xf numFmtId="177" fontId="17" fillId="0" borderId="0" xfId="0" applyNumberFormat="1" applyFont="1" applyFill="1" applyBorder="1" applyAlignment="1">
      <alignment horizontal="center" vertical="center"/>
    </xf>
    <xf numFmtId="0" fontId="10" fillId="2" borderId="3" xfId="0" applyFont="1" applyFill="1" applyBorder="1" applyAlignment="1">
      <alignment horizontal="right" vertical="center"/>
    </xf>
    <xf numFmtId="0" fontId="10" fillId="2" borderId="4" xfId="0" applyFont="1" applyFill="1" applyBorder="1" applyAlignment="1">
      <alignment horizontal="right" vertical="center"/>
    </xf>
    <xf numFmtId="0" fontId="10" fillId="2" borderId="1" xfId="0" applyFont="1" applyFill="1" applyBorder="1" applyAlignment="1">
      <alignment horizontal="right" vertical="center"/>
    </xf>
    <xf numFmtId="0" fontId="10" fillId="3" borderId="3" xfId="0" applyFont="1" applyFill="1" applyBorder="1" applyAlignment="1">
      <alignment horizontal="right" vertical="center"/>
    </xf>
    <xf numFmtId="0" fontId="10" fillId="3" borderId="4" xfId="0" applyFont="1" applyFill="1" applyBorder="1" applyAlignment="1">
      <alignment horizontal="right" vertical="center"/>
    </xf>
    <xf numFmtId="0" fontId="10" fillId="3" borderId="8" xfId="0" applyFont="1" applyFill="1" applyBorder="1" applyAlignment="1">
      <alignment horizontal="right" vertical="center"/>
    </xf>
    <xf numFmtId="0" fontId="10" fillId="3" borderId="1" xfId="0" applyFont="1" applyFill="1" applyBorder="1" applyAlignment="1">
      <alignment horizontal="right" vertical="center"/>
    </xf>
    <xf numFmtId="177" fontId="13" fillId="3" borderId="16" xfId="0" applyNumberFormat="1" applyFont="1" applyFill="1" applyBorder="1">
      <alignment vertical="center"/>
    </xf>
    <xf numFmtId="177" fontId="13" fillId="3" borderId="7" xfId="0" applyNumberFormat="1" applyFont="1" applyFill="1" applyBorder="1">
      <alignment vertical="center"/>
    </xf>
    <xf numFmtId="0" fontId="3" fillId="3" borderId="7" xfId="0" applyFont="1" applyFill="1" applyBorder="1" applyAlignment="1">
      <alignment horizontal="center" vertical="center"/>
    </xf>
    <xf numFmtId="0" fontId="4" fillId="3" borderId="3" xfId="0" applyFont="1" applyFill="1" applyBorder="1">
      <alignment vertical="center"/>
    </xf>
    <xf numFmtId="0" fontId="4" fillId="3" borderId="4" xfId="0" applyFont="1" applyFill="1" applyBorder="1">
      <alignment vertical="center"/>
    </xf>
    <xf numFmtId="0" fontId="15" fillId="3" borderId="4" xfId="0" applyFont="1" applyFill="1" applyBorder="1">
      <alignment vertical="center"/>
    </xf>
    <xf numFmtId="0" fontId="4" fillId="3" borderId="8" xfId="0" applyFont="1" applyFill="1" applyBorder="1">
      <alignment vertical="center"/>
    </xf>
    <xf numFmtId="0" fontId="4" fillId="3" borderId="1" xfId="0" applyFont="1" applyFill="1" applyBorder="1">
      <alignment vertical="center"/>
    </xf>
    <xf numFmtId="0" fontId="4" fillId="3" borderId="17" xfId="0" applyFont="1" applyFill="1" applyBorder="1">
      <alignment vertical="center"/>
    </xf>
    <xf numFmtId="0" fontId="2" fillId="0" borderId="0" xfId="0" applyFont="1" applyAlignment="1">
      <alignment horizontal="right" vertical="center"/>
    </xf>
    <xf numFmtId="0" fontId="6" fillId="0" borderId="0" xfId="0" applyFont="1">
      <alignment vertical="center"/>
    </xf>
    <xf numFmtId="0" fontId="3" fillId="0" borderId="12" xfId="0" applyFont="1" applyFill="1" applyBorder="1" applyAlignment="1">
      <alignment vertical="center"/>
    </xf>
    <xf numFmtId="0" fontId="3" fillId="0" borderId="3" xfId="0" applyFont="1" applyFill="1" applyBorder="1" applyAlignment="1">
      <alignment horizontal="center" vertical="center"/>
    </xf>
    <xf numFmtId="0" fontId="3" fillId="0" borderId="3" xfId="0" applyFont="1" applyFill="1" applyBorder="1" applyAlignment="1">
      <alignment horizontal="right" vertical="center"/>
    </xf>
    <xf numFmtId="0" fontId="3" fillId="0" borderId="13" xfId="0" applyFont="1" applyFill="1" applyBorder="1" applyAlignment="1">
      <alignment vertical="center"/>
    </xf>
    <xf numFmtId="0" fontId="3" fillId="0" borderId="19" xfId="0" applyFont="1" applyFill="1" applyBorder="1" applyAlignment="1">
      <alignment vertical="center"/>
    </xf>
    <xf numFmtId="0" fontId="3" fillId="0" borderId="4" xfId="0" applyFont="1" applyFill="1" applyBorder="1" applyAlignment="1">
      <alignment horizontal="center" vertical="center"/>
    </xf>
    <xf numFmtId="0" fontId="3" fillId="0" borderId="4" xfId="0" applyFont="1" applyFill="1" applyBorder="1" applyAlignment="1">
      <alignment horizontal="righ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8" xfId="0" applyFont="1" applyFill="1" applyBorder="1" applyAlignment="1">
      <alignment horizontal="center" vertical="center"/>
    </xf>
    <xf numFmtId="0" fontId="3" fillId="0" borderId="8" xfId="0" applyFont="1" applyFill="1" applyBorder="1" applyAlignment="1">
      <alignment horizontal="right" vertical="center"/>
    </xf>
    <xf numFmtId="0" fontId="3" fillId="0" borderId="17" xfId="0" applyFont="1" applyFill="1" applyBorder="1" applyAlignment="1">
      <alignment horizontal="center" vertical="center"/>
    </xf>
    <xf numFmtId="0" fontId="3" fillId="0" borderId="17" xfId="0" applyFont="1" applyFill="1" applyBorder="1" applyAlignment="1">
      <alignment horizontal="right" vertical="center"/>
    </xf>
    <xf numFmtId="0" fontId="2" fillId="0" borderId="22" xfId="0" applyFont="1" applyBorder="1" applyAlignment="1">
      <alignment horizontal="center" vertical="center"/>
    </xf>
    <xf numFmtId="0" fontId="3" fillId="0" borderId="6" xfId="0" applyFont="1" applyFill="1" applyBorder="1" applyAlignment="1">
      <alignment vertical="center"/>
    </xf>
    <xf numFmtId="0" fontId="3" fillId="0" borderId="23" xfId="0" applyFont="1" applyFill="1" applyBorder="1" applyAlignment="1">
      <alignment vertical="center"/>
    </xf>
    <xf numFmtId="0" fontId="3" fillId="0" borderId="7" xfId="0" applyFont="1" applyFill="1" applyBorder="1" applyAlignment="1">
      <alignment vertical="center"/>
    </xf>
    <xf numFmtId="0" fontId="3" fillId="0" borderId="22" xfId="0" applyFont="1" applyFill="1" applyBorder="1" applyAlignment="1">
      <alignment horizontal="center" vertical="center"/>
    </xf>
    <xf numFmtId="0" fontId="3" fillId="0" borderId="22" xfId="0" applyFont="1" applyFill="1" applyBorder="1" applyAlignment="1">
      <alignment horizontal="right" vertical="center"/>
    </xf>
    <xf numFmtId="0" fontId="3" fillId="0" borderId="24" xfId="0" applyFont="1" applyFill="1" applyBorder="1" applyAlignment="1">
      <alignment horizontal="right" vertical="center"/>
    </xf>
    <xf numFmtId="0" fontId="19" fillId="0" borderId="0" xfId="0" applyFont="1" applyAlignment="1">
      <alignment vertical="center"/>
    </xf>
    <xf numFmtId="0" fontId="5" fillId="0" borderId="0" xfId="0" applyFont="1">
      <alignment vertical="center"/>
    </xf>
    <xf numFmtId="0" fontId="5" fillId="0" borderId="25" xfId="0" applyFont="1" applyBorder="1">
      <alignment vertical="center"/>
    </xf>
    <xf numFmtId="0" fontId="5" fillId="0" borderId="26" xfId="0" applyFont="1" applyBorder="1">
      <alignment vertical="center"/>
    </xf>
    <xf numFmtId="0" fontId="12" fillId="3" borderId="3" xfId="0" applyFont="1" applyFill="1" applyBorder="1" applyAlignment="1">
      <alignment horizontal="center" vertical="center"/>
    </xf>
    <xf numFmtId="0" fontId="5" fillId="0" borderId="3" xfId="0" applyFont="1" applyBorder="1">
      <alignment vertical="center"/>
    </xf>
    <xf numFmtId="58" fontId="6" fillId="0" borderId="0" xfId="0" applyNumberFormat="1" applyFont="1" applyAlignment="1">
      <alignment horizontal="left" vertical="center"/>
    </xf>
    <xf numFmtId="0" fontId="5" fillId="0" borderId="13" xfId="0" applyFont="1" applyBorder="1">
      <alignment vertical="center"/>
    </xf>
    <xf numFmtId="0" fontId="5" fillId="0" borderId="10" xfId="0" applyFont="1" applyBorder="1">
      <alignment vertical="center"/>
    </xf>
    <xf numFmtId="0" fontId="6" fillId="3" borderId="27" xfId="0" applyFont="1" applyFill="1" applyBorder="1" applyAlignment="1">
      <alignment horizontal="center" vertical="center"/>
    </xf>
    <xf numFmtId="0" fontId="5" fillId="0" borderId="4" xfId="0" applyFont="1" applyBorder="1">
      <alignment vertical="center"/>
    </xf>
    <xf numFmtId="0" fontId="5" fillId="0" borderId="5" xfId="0" applyFont="1" applyBorder="1">
      <alignment vertical="center"/>
    </xf>
    <xf numFmtId="0" fontId="5" fillId="0" borderId="16" xfId="0" applyFont="1" applyBorder="1">
      <alignment vertical="center"/>
    </xf>
    <xf numFmtId="0" fontId="6" fillId="3" borderId="21" xfId="0" applyFont="1" applyFill="1" applyBorder="1" applyAlignment="1">
      <alignment horizontal="center" vertical="center"/>
    </xf>
    <xf numFmtId="0" fontId="5" fillId="0" borderId="2" xfId="0" applyFont="1" applyBorder="1">
      <alignment vertical="center"/>
    </xf>
    <xf numFmtId="14" fontId="17" fillId="0" borderId="0" xfId="0" applyNumberFormat="1" applyFont="1" applyFill="1" applyBorder="1" applyAlignment="1">
      <alignment horizontal="center" vertical="center"/>
    </xf>
    <xf numFmtId="177" fontId="13" fillId="4" borderId="16" xfId="0" applyNumberFormat="1" applyFont="1" applyFill="1" applyBorder="1">
      <alignment vertical="center"/>
    </xf>
    <xf numFmtId="0" fontId="20" fillId="0" borderId="1" xfId="0" applyFont="1" applyFill="1" applyBorder="1">
      <alignment vertical="center"/>
    </xf>
    <xf numFmtId="0" fontId="20" fillId="3" borderId="1" xfId="0" applyFont="1" applyFill="1" applyBorder="1">
      <alignment vertical="center"/>
    </xf>
    <xf numFmtId="0" fontId="20" fillId="3" borderId="17" xfId="0" applyFont="1" applyFill="1" applyBorder="1">
      <alignment vertical="center"/>
    </xf>
    <xf numFmtId="0" fontId="20" fillId="3" borderId="4" xfId="0" applyFont="1" applyFill="1" applyBorder="1">
      <alignment vertical="center"/>
    </xf>
    <xf numFmtId="49" fontId="13" fillId="2" borderId="7" xfId="0" applyNumberFormat="1" applyFont="1" applyFill="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7" xfId="0" applyFont="1" applyBorder="1" applyAlignment="1">
      <alignment horizontal="left" vertical="center"/>
    </xf>
    <xf numFmtId="0" fontId="2" fillId="0" borderId="14" xfId="0" applyFont="1" applyBorder="1" applyAlignment="1">
      <alignment horizontal="left" vertical="center"/>
    </xf>
    <xf numFmtId="0" fontId="2" fillId="0" borderId="25" xfId="0" applyFont="1" applyBorder="1" applyAlignment="1">
      <alignment horizontal="left" vertical="center"/>
    </xf>
    <xf numFmtId="0" fontId="2" fillId="0" borderId="9" xfId="0" applyFont="1" applyFill="1" applyBorder="1" applyAlignment="1">
      <alignment vertical="center"/>
    </xf>
    <xf numFmtId="0" fontId="16" fillId="0" borderId="3" xfId="0" applyFont="1" applyFill="1" applyBorder="1" applyAlignment="1">
      <alignment horizontal="center" vertical="center"/>
    </xf>
    <xf numFmtId="0" fontId="16" fillId="2" borderId="3" xfId="0" applyFont="1" applyFill="1" applyBorder="1" applyAlignment="1">
      <alignment horizontal="right" vertical="center"/>
    </xf>
    <xf numFmtId="0" fontId="2" fillId="0" borderId="10" xfId="0" applyFont="1" applyFill="1" applyBorder="1" applyAlignment="1">
      <alignment vertical="center"/>
    </xf>
    <xf numFmtId="0" fontId="16" fillId="0" borderId="4" xfId="0" applyFont="1" applyFill="1" applyBorder="1" applyAlignment="1">
      <alignment horizontal="center" vertical="center"/>
    </xf>
    <xf numFmtId="0" fontId="16" fillId="2" borderId="4" xfId="0" applyFont="1" applyFill="1" applyBorder="1" applyAlignment="1">
      <alignment horizontal="right" vertical="center"/>
    </xf>
    <xf numFmtId="0" fontId="16" fillId="0" borderId="1" xfId="0" applyFont="1" applyFill="1" applyBorder="1" applyAlignment="1">
      <alignment horizontal="center" vertical="center"/>
    </xf>
    <xf numFmtId="0" fontId="16" fillId="2" borderId="1" xfId="0" applyFont="1" applyFill="1" applyBorder="1" applyAlignment="1">
      <alignment horizontal="right" vertical="center"/>
    </xf>
    <xf numFmtId="0" fontId="2" fillId="0" borderId="18" xfId="0" applyFont="1" applyFill="1" applyBorder="1" applyAlignment="1">
      <alignment vertical="center"/>
    </xf>
    <xf numFmtId="0" fontId="2" fillId="0" borderId="15" xfId="0" applyFont="1" applyFill="1" applyBorder="1" applyAlignment="1">
      <alignment vertical="center"/>
    </xf>
    <xf numFmtId="0" fontId="16" fillId="0" borderId="8"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4" fillId="0" borderId="0"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Border="1" applyAlignment="1">
      <alignment horizontal="left" vertical="center"/>
    </xf>
    <xf numFmtId="0" fontId="18" fillId="0" borderId="0" xfId="0" applyFont="1" applyAlignment="1">
      <alignment horizontal="center" vertical="center"/>
    </xf>
    <xf numFmtId="58" fontId="14" fillId="0" borderId="0" xfId="0" applyNumberFormat="1" applyFont="1" applyFill="1" applyBorder="1" applyAlignment="1">
      <alignment horizontal="left" vertical="center"/>
    </xf>
    <xf numFmtId="0" fontId="12" fillId="0" borderId="0" xfId="0" applyFont="1" applyAlignment="1">
      <alignment horizontal="center" vertical="center"/>
    </xf>
    <xf numFmtId="0" fontId="7" fillId="0" borderId="6" xfId="0" applyFont="1" applyFill="1" applyBorder="1" applyAlignment="1">
      <alignment horizontal="left" vertical="center"/>
    </xf>
    <xf numFmtId="0" fontId="7" fillId="0" borderId="23" xfId="0" applyFont="1" applyFill="1" applyBorder="1" applyAlignment="1">
      <alignment horizontal="left" vertical="center"/>
    </xf>
    <xf numFmtId="0" fontId="7" fillId="0" borderId="7" xfId="0" applyFont="1" applyFill="1" applyBorder="1" applyAlignment="1">
      <alignment horizontal="left" vertical="center"/>
    </xf>
    <xf numFmtId="0" fontId="3" fillId="3" borderId="6" xfId="0" applyFont="1" applyFill="1" applyBorder="1" applyAlignment="1">
      <alignment horizontal="left" vertical="center"/>
    </xf>
    <xf numFmtId="0" fontId="3" fillId="3" borderId="23" xfId="0" applyFont="1" applyFill="1" applyBorder="1" applyAlignment="1">
      <alignment horizontal="left" vertical="center"/>
    </xf>
    <xf numFmtId="0" fontId="3" fillId="3" borderId="7" xfId="0" applyFont="1" applyFill="1" applyBorder="1" applyAlignment="1">
      <alignment horizontal="left" vertical="center"/>
    </xf>
    <xf numFmtId="58" fontId="3" fillId="3" borderId="6" xfId="0" applyNumberFormat="1" applyFont="1" applyFill="1" applyBorder="1" applyAlignment="1">
      <alignment horizontal="left" vertical="center"/>
    </xf>
    <xf numFmtId="58" fontId="3" fillId="3" borderId="23" xfId="0" applyNumberFormat="1" applyFont="1" applyFill="1" applyBorder="1" applyAlignment="1">
      <alignment horizontal="left" vertical="center"/>
    </xf>
    <xf numFmtId="58" fontId="3" fillId="3" borderId="7" xfId="0" applyNumberFormat="1" applyFont="1" applyFill="1" applyBorder="1" applyAlignment="1">
      <alignment horizontal="left" vertical="center"/>
    </xf>
    <xf numFmtId="0" fontId="4" fillId="0" borderId="6" xfId="0" applyFont="1" applyBorder="1" applyAlignment="1">
      <alignment horizontal="center" vertical="center"/>
    </xf>
    <xf numFmtId="0" fontId="4" fillId="0" borderId="23" xfId="0" applyFont="1" applyBorder="1" applyAlignment="1">
      <alignment horizontal="center" vertical="center"/>
    </xf>
    <xf numFmtId="0" fontId="4" fillId="0" borderId="7" xfId="0" applyFont="1" applyBorder="1" applyAlignment="1">
      <alignment horizontal="center" vertical="center"/>
    </xf>
    <xf numFmtId="0" fontId="2" fillId="0" borderId="13" xfId="0" applyFont="1" applyFill="1" applyBorder="1" applyAlignment="1">
      <alignment horizontal="left" vertical="center"/>
    </xf>
    <xf numFmtId="0" fontId="2" fillId="0" borderId="10" xfId="0" applyFont="1" applyFill="1" applyBorder="1" applyAlignment="1">
      <alignment horizontal="left" vertical="center"/>
    </xf>
    <xf numFmtId="0" fontId="2" fillId="0" borderId="0" xfId="0" applyFont="1" applyAlignment="1">
      <alignment horizontal="right" vertical="center"/>
    </xf>
    <xf numFmtId="0" fontId="2" fillId="0" borderId="12" xfId="0" applyFont="1" applyFill="1" applyBorder="1" applyAlignment="1">
      <alignment horizontal="left" vertical="center"/>
    </xf>
    <xf numFmtId="0" fontId="2" fillId="0" borderId="9" xfId="0" applyFont="1" applyFill="1" applyBorder="1" applyAlignment="1">
      <alignment horizontal="left" vertical="center"/>
    </xf>
    <xf numFmtId="0" fontId="7" fillId="0" borderId="6"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7" xfId="0" applyFont="1" applyFill="1" applyBorder="1" applyAlignment="1">
      <alignment horizontal="left" vertical="center" wrapText="1"/>
    </xf>
    <xf numFmtId="0" fontId="14" fillId="3" borderId="0" xfId="0" applyFont="1" applyFill="1" applyBorder="1" applyAlignment="1">
      <alignment horizontal="left" vertical="center" wrapText="1"/>
    </xf>
    <xf numFmtId="49" fontId="8" fillId="3" borderId="0" xfId="0" applyNumberFormat="1" applyFont="1" applyFill="1" applyBorder="1" applyAlignment="1">
      <alignment horizontal="left" vertical="center"/>
    </xf>
  </cellXfs>
  <cellStyles count="3">
    <cellStyle name="ハイパーリンク" xfId="1" builtinId="8" hidden="1"/>
    <cellStyle name="標準" xfId="0" builtinId="0"/>
    <cellStyle name="表示済みのハイパーリンク" xfId="2" builtinId="9" hidden="1"/>
  </cellStyles>
  <dxfs count="6">
    <dxf>
      <font>
        <b/>
        <i val="0"/>
        <condense val="0"/>
        <extend val="0"/>
        <color indexed="10"/>
      </font>
    </dxf>
    <dxf>
      <font>
        <condense val="0"/>
        <extend val="0"/>
        <color indexed="10"/>
      </font>
    </dxf>
    <dxf>
      <font>
        <b/>
        <i val="0"/>
        <condense val="0"/>
        <extend val="0"/>
        <color indexed="10"/>
      </font>
    </dxf>
    <dxf>
      <font>
        <condense val="0"/>
        <extend val="0"/>
        <color indexed="10"/>
      </font>
    </dxf>
    <dxf>
      <font>
        <b/>
        <i val="0"/>
        <condense val="0"/>
        <extend val="0"/>
        <color indexed="10"/>
      </font>
    </dxf>
    <dxf>
      <font>
        <condense val="0"/>
        <extend val="0"/>
        <color indexed="10"/>
      </font>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101600</xdr:colOff>
      <xdr:row>2</xdr:row>
      <xdr:rowOff>127000</xdr:rowOff>
    </xdr:from>
    <xdr:to>
      <xdr:col>12</xdr:col>
      <xdr:colOff>114300</xdr:colOff>
      <xdr:row>56</xdr:row>
      <xdr:rowOff>63500</xdr:rowOff>
    </xdr:to>
    <xdr:sp macro="" textlink="">
      <xdr:nvSpPr>
        <xdr:cNvPr id="5646" name="Rectangle 1"/>
        <xdr:cNvSpPr>
          <a:spLocks noChangeArrowheads="1"/>
        </xdr:cNvSpPr>
      </xdr:nvSpPr>
      <xdr:spPr bwMode="auto">
        <a:xfrm>
          <a:off x="101600" y="1168400"/>
          <a:ext cx="8801100" cy="11607800"/>
        </a:xfrm>
        <a:prstGeom prst="rect">
          <a:avLst/>
        </a:prstGeom>
        <a:noFill/>
        <a:ln w="12700" cap="rnd">
          <a:solidFill>
            <a:srgbClr val="000000"/>
          </a:solidFill>
          <a:prstDash val="sysDot"/>
          <a:miter lim="800000"/>
          <a:headEnd/>
          <a:tailEnd/>
        </a:ln>
        <a:extLst>
          <a:ext uri="{909E8E84-426E-40dd-AFC4-6F175D3DCCD1}">
            <a14:hiddenFill xmlns:a14="http://schemas.microsoft.com/office/drawing/2010/main" xmlns="">
              <a:solidFill>
                <a:srgbClr val="FFFFFF"/>
              </a:solidFill>
            </a14:hiddenFill>
          </a:ext>
        </a:extLst>
      </xdr:spPr>
      <xdr:txBody>
        <a:bodyPr rtlCol="0"/>
        <a:lstStyle/>
        <a:p>
          <a:pPr algn="ctr"/>
          <a:endParaRPr kumimoji="1" lang="ja-JP" altLang="en-US"/>
        </a:p>
      </xdr:txBody>
    </xdr:sp>
    <xdr:clientData/>
  </xdr:twoCellAnchor>
  <xdr:twoCellAnchor>
    <xdr:from>
      <xdr:col>12</xdr:col>
      <xdr:colOff>0</xdr:colOff>
      <xdr:row>40</xdr:row>
      <xdr:rowOff>50800</xdr:rowOff>
    </xdr:from>
    <xdr:to>
      <xdr:col>12</xdr:col>
      <xdr:colOff>0</xdr:colOff>
      <xdr:row>42</xdr:row>
      <xdr:rowOff>0</xdr:rowOff>
    </xdr:to>
    <xdr:sp macro="" textlink="">
      <xdr:nvSpPr>
        <xdr:cNvPr id="5122" name="Text Box 2"/>
        <xdr:cNvSpPr txBox="1">
          <a:spLocks noChangeArrowheads="1"/>
        </xdr:cNvSpPr>
      </xdr:nvSpPr>
      <xdr:spPr bwMode="auto">
        <a:xfrm>
          <a:off x="8801100" y="8077200"/>
          <a:ext cx="0" cy="304800"/>
        </a:xfrm>
        <a:prstGeom prst="rect">
          <a:avLst/>
        </a:prstGeom>
        <a:noFill/>
        <a:ln w="9525">
          <a:noFill/>
          <a:miter lim="800000"/>
          <a:headEnd/>
          <a:tailEnd/>
        </a:ln>
      </xdr:spPr>
      <xdr:txBody>
        <a:bodyPr vertOverflow="clip" wrap="square" lIns="73152" tIns="32004" rIns="73152" bIns="32004" anchor="ctr" upright="1"/>
        <a:lstStyle/>
        <a:p>
          <a:pPr algn="ctr" rtl="0">
            <a:defRPr sz="1000"/>
          </a:pPr>
          <a:r>
            <a:rPr lang="ja-JP" altLang="en-US" sz="2400" b="1" i="1" u="none" strike="noStrike" baseline="0">
              <a:solidFill>
                <a:srgbClr val="FF99CC"/>
              </a:solidFill>
              <a:latin typeface="HG丸ｺﾞｼｯｸM-PRO"/>
              <a:ea typeface="HG丸ｺﾞｼｯｸM-PRO"/>
            </a:rPr>
            <a:t>印</a:t>
          </a:r>
        </a:p>
      </xdr:txBody>
    </xdr:sp>
    <xdr:clientData/>
  </xdr:twoCellAnchor>
  <xdr:twoCellAnchor>
    <xdr:from>
      <xdr:col>11</xdr:col>
      <xdr:colOff>142875</xdr:colOff>
      <xdr:row>58</xdr:row>
      <xdr:rowOff>0</xdr:rowOff>
    </xdr:from>
    <xdr:to>
      <xdr:col>11</xdr:col>
      <xdr:colOff>1063711</xdr:colOff>
      <xdr:row>58</xdr:row>
      <xdr:rowOff>0</xdr:rowOff>
    </xdr:to>
    <xdr:sp macro="" textlink="">
      <xdr:nvSpPr>
        <xdr:cNvPr id="5123" name="Text Box 3"/>
        <xdr:cNvSpPr txBox="1">
          <a:spLocks noChangeArrowheads="1"/>
        </xdr:cNvSpPr>
      </xdr:nvSpPr>
      <xdr:spPr bwMode="auto">
        <a:xfrm>
          <a:off x="6924675" y="11306175"/>
          <a:ext cx="933450" cy="0"/>
        </a:xfrm>
        <a:prstGeom prst="rect">
          <a:avLst/>
        </a:prstGeom>
        <a:noFill/>
        <a:ln w="9525">
          <a:noFill/>
          <a:miter lim="800000"/>
          <a:headEnd/>
          <a:tailEnd/>
        </a:ln>
      </xdr:spPr>
      <xdr:txBody>
        <a:bodyPr vertOverflow="clip" wrap="square" lIns="73152" tIns="32004" rIns="73152" bIns="32004" anchor="ctr" upright="1"/>
        <a:lstStyle/>
        <a:p>
          <a:pPr algn="ctr" rtl="0">
            <a:defRPr sz="1000"/>
          </a:pPr>
          <a:r>
            <a:rPr lang="ja-JP" altLang="en-US" sz="2400" b="1" i="1" u="none" strike="noStrike" baseline="0">
              <a:solidFill>
                <a:srgbClr val="FF99CC"/>
              </a:solidFill>
              <a:latin typeface="HG丸ｺﾞｼｯｸM-PRO"/>
              <a:ea typeface="HG丸ｺﾞｼｯｸM-PRO"/>
            </a:rPr>
            <a:t>印</a:t>
          </a:r>
        </a:p>
      </xdr:txBody>
    </xdr:sp>
    <xdr:clientData/>
  </xdr:twoCellAnchor>
  <xdr:twoCellAnchor>
    <xdr:from>
      <xdr:col>11</xdr:col>
      <xdr:colOff>142875</xdr:colOff>
      <xdr:row>58</xdr:row>
      <xdr:rowOff>0</xdr:rowOff>
    </xdr:from>
    <xdr:to>
      <xdr:col>11</xdr:col>
      <xdr:colOff>1063711</xdr:colOff>
      <xdr:row>58</xdr:row>
      <xdr:rowOff>0</xdr:rowOff>
    </xdr:to>
    <xdr:sp macro="" textlink="">
      <xdr:nvSpPr>
        <xdr:cNvPr id="5124" name="Text Box 4"/>
        <xdr:cNvSpPr txBox="1">
          <a:spLocks noChangeArrowheads="1"/>
        </xdr:cNvSpPr>
      </xdr:nvSpPr>
      <xdr:spPr bwMode="auto">
        <a:xfrm>
          <a:off x="6924675" y="11306175"/>
          <a:ext cx="933450" cy="0"/>
        </a:xfrm>
        <a:prstGeom prst="rect">
          <a:avLst/>
        </a:prstGeom>
        <a:noFill/>
        <a:ln w="9525">
          <a:noFill/>
          <a:miter lim="800000"/>
          <a:headEnd/>
          <a:tailEnd/>
        </a:ln>
      </xdr:spPr>
      <xdr:txBody>
        <a:bodyPr vertOverflow="clip" wrap="square" lIns="73152" tIns="32004" rIns="73152" bIns="32004" anchor="ctr" upright="1"/>
        <a:lstStyle/>
        <a:p>
          <a:pPr algn="ctr" rtl="0">
            <a:defRPr sz="1000"/>
          </a:pPr>
          <a:r>
            <a:rPr lang="ja-JP" altLang="en-US" sz="2400" b="1" i="1" u="none" strike="noStrike" baseline="0">
              <a:solidFill>
                <a:srgbClr val="FF99CC"/>
              </a:solidFill>
              <a:latin typeface="HG丸ｺﾞｼｯｸM-PRO"/>
              <a:ea typeface="HG丸ｺﾞｼｯｸM-PRO"/>
            </a:rPr>
            <a:t>印</a:t>
          </a:r>
        </a:p>
      </xdr:txBody>
    </xdr:sp>
    <xdr:clientData/>
  </xdr:twoCellAnchor>
  <xdr:twoCellAnchor>
    <xdr:from>
      <xdr:col>11</xdr:col>
      <xdr:colOff>142875</xdr:colOff>
      <xdr:row>57</xdr:row>
      <xdr:rowOff>0</xdr:rowOff>
    </xdr:from>
    <xdr:to>
      <xdr:col>11</xdr:col>
      <xdr:colOff>1063711</xdr:colOff>
      <xdr:row>57</xdr:row>
      <xdr:rowOff>0</xdr:rowOff>
    </xdr:to>
    <xdr:sp macro="" textlink="">
      <xdr:nvSpPr>
        <xdr:cNvPr id="5125" name="Text Box 5"/>
        <xdr:cNvSpPr txBox="1">
          <a:spLocks noChangeArrowheads="1"/>
        </xdr:cNvSpPr>
      </xdr:nvSpPr>
      <xdr:spPr bwMode="auto">
        <a:xfrm>
          <a:off x="6924675" y="11144250"/>
          <a:ext cx="933450" cy="0"/>
        </a:xfrm>
        <a:prstGeom prst="rect">
          <a:avLst/>
        </a:prstGeom>
        <a:noFill/>
        <a:ln w="9525">
          <a:noFill/>
          <a:miter lim="800000"/>
          <a:headEnd/>
          <a:tailEnd/>
        </a:ln>
      </xdr:spPr>
      <xdr:txBody>
        <a:bodyPr vertOverflow="clip" wrap="square" lIns="73152" tIns="32004" rIns="73152" bIns="32004" anchor="ctr" upright="1"/>
        <a:lstStyle/>
        <a:p>
          <a:pPr algn="ctr" rtl="0">
            <a:defRPr sz="1000"/>
          </a:pPr>
          <a:r>
            <a:rPr lang="ja-JP" altLang="en-US" sz="2400" b="1" i="1" u="none" strike="noStrike" baseline="0">
              <a:solidFill>
                <a:srgbClr val="FF99CC"/>
              </a:solidFill>
              <a:latin typeface="HG丸ｺﾞｼｯｸM-PRO"/>
              <a:ea typeface="HG丸ｺﾞｼｯｸM-PRO"/>
            </a:rPr>
            <a:t>印</a:t>
          </a:r>
        </a:p>
      </xdr:txBody>
    </xdr:sp>
    <xdr:clientData/>
  </xdr:twoCellAnchor>
  <xdr:twoCellAnchor>
    <xdr:from>
      <xdr:col>11</xdr:col>
      <xdr:colOff>142875</xdr:colOff>
      <xdr:row>57</xdr:row>
      <xdr:rowOff>0</xdr:rowOff>
    </xdr:from>
    <xdr:to>
      <xdr:col>11</xdr:col>
      <xdr:colOff>1063711</xdr:colOff>
      <xdr:row>57</xdr:row>
      <xdr:rowOff>0</xdr:rowOff>
    </xdr:to>
    <xdr:sp macro="" textlink="">
      <xdr:nvSpPr>
        <xdr:cNvPr id="5126" name="Text Box 6"/>
        <xdr:cNvSpPr txBox="1">
          <a:spLocks noChangeArrowheads="1"/>
        </xdr:cNvSpPr>
      </xdr:nvSpPr>
      <xdr:spPr bwMode="auto">
        <a:xfrm>
          <a:off x="6924675" y="11144250"/>
          <a:ext cx="933450" cy="0"/>
        </a:xfrm>
        <a:prstGeom prst="rect">
          <a:avLst/>
        </a:prstGeom>
        <a:noFill/>
        <a:ln w="9525">
          <a:noFill/>
          <a:miter lim="800000"/>
          <a:headEnd/>
          <a:tailEnd/>
        </a:ln>
      </xdr:spPr>
      <xdr:txBody>
        <a:bodyPr vertOverflow="clip" wrap="square" lIns="73152" tIns="32004" rIns="73152" bIns="32004" anchor="ctr" upright="1"/>
        <a:lstStyle/>
        <a:p>
          <a:pPr algn="ctr" rtl="0">
            <a:defRPr sz="1000"/>
          </a:pPr>
          <a:r>
            <a:rPr lang="ja-JP" altLang="en-US" sz="2400" b="1" i="1" u="none" strike="noStrike" baseline="0">
              <a:solidFill>
                <a:srgbClr val="FF99CC"/>
              </a:solidFill>
              <a:latin typeface="HG丸ｺﾞｼｯｸM-PRO"/>
              <a:ea typeface="HG丸ｺﾞｼｯｸM-PRO"/>
            </a:rPr>
            <a:t>印</a:t>
          </a:r>
        </a:p>
      </xdr:txBody>
    </xdr:sp>
    <xdr:clientData/>
  </xdr:twoCellAnchor>
  <xdr:twoCellAnchor>
    <xdr:from>
      <xdr:col>11</xdr:col>
      <xdr:colOff>142875</xdr:colOff>
      <xdr:row>57</xdr:row>
      <xdr:rowOff>0</xdr:rowOff>
    </xdr:from>
    <xdr:to>
      <xdr:col>11</xdr:col>
      <xdr:colOff>1063711</xdr:colOff>
      <xdr:row>57</xdr:row>
      <xdr:rowOff>0</xdr:rowOff>
    </xdr:to>
    <xdr:sp macro="" textlink="">
      <xdr:nvSpPr>
        <xdr:cNvPr id="5127" name="Text Box 7"/>
        <xdr:cNvSpPr txBox="1">
          <a:spLocks noChangeArrowheads="1"/>
        </xdr:cNvSpPr>
      </xdr:nvSpPr>
      <xdr:spPr bwMode="auto">
        <a:xfrm>
          <a:off x="6924675" y="11144250"/>
          <a:ext cx="933450" cy="0"/>
        </a:xfrm>
        <a:prstGeom prst="rect">
          <a:avLst/>
        </a:prstGeom>
        <a:noFill/>
        <a:ln w="9525">
          <a:noFill/>
          <a:miter lim="800000"/>
          <a:headEnd/>
          <a:tailEnd/>
        </a:ln>
      </xdr:spPr>
      <xdr:txBody>
        <a:bodyPr vertOverflow="clip" wrap="square" lIns="73152" tIns="32004" rIns="73152" bIns="32004" anchor="ctr" upright="1"/>
        <a:lstStyle/>
        <a:p>
          <a:pPr algn="ctr" rtl="0">
            <a:defRPr sz="1000"/>
          </a:pPr>
          <a:r>
            <a:rPr lang="ja-JP" altLang="en-US" sz="2400" b="1" i="1" u="none" strike="noStrike" baseline="0">
              <a:solidFill>
                <a:srgbClr val="FF99CC"/>
              </a:solidFill>
              <a:latin typeface="HG丸ｺﾞｼｯｸM-PRO"/>
              <a:ea typeface="HG丸ｺﾞｼｯｸM-PRO"/>
            </a:rPr>
            <a:t>印</a:t>
          </a:r>
        </a:p>
      </xdr:txBody>
    </xdr:sp>
    <xdr:clientData/>
  </xdr:twoCellAnchor>
  <xdr:twoCellAnchor>
    <xdr:from>
      <xdr:col>4</xdr:col>
      <xdr:colOff>876300</xdr:colOff>
      <xdr:row>1</xdr:row>
      <xdr:rowOff>66675</xdr:rowOff>
    </xdr:from>
    <xdr:to>
      <xdr:col>10</xdr:col>
      <xdr:colOff>657225</xdr:colOff>
      <xdr:row>1</xdr:row>
      <xdr:rowOff>752475</xdr:rowOff>
    </xdr:to>
    <xdr:sp macro="" textlink="">
      <xdr:nvSpPr>
        <xdr:cNvPr id="5128" name="Rectangle 8"/>
        <xdr:cNvSpPr>
          <a:spLocks noChangeArrowheads="1"/>
        </xdr:cNvSpPr>
      </xdr:nvSpPr>
      <xdr:spPr bwMode="auto">
        <a:xfrm>
          <a:off x="2295525" y="247650"/>
          <a:ext cx="4105275" cy="685800"/>
        </a:xfrm>
        <a:prstGeom prst="rect">
          <a:avLst/>
        </a:prstGeom>
        <a:noFill/>
        <a:ln w="9525">
          <a:solidFill>
            <a:srgbClr val="FF0000"/>
          </a:solidFill>
          <a:miter lim="800000"/>
          <a:headEnd/>
          <a:tailEnd/>
        </a:ln>
      </xdr:spPr>
      <xdr:txBody>
        <a:bodyPr vertOverflow="clip" wrap="square" lIns="54864" tIns="27432" rIns="54864" bIns="27432" anchor="ctr" upright="1"/>
        <a:lstStyle/>
        <a:p>
          <a:pPr algn="ctr" rtl="0">
            <a:defRPr sz="1000"/>
          </a:pPr>
          <a:r>
            <a:rPr lang="ja-JP" altLang="en-US" sz="2000" b="0" i="0" u="none" strike="noStrike" baseline="0">
              <a:solidFill>
                <a:srgbClr val="DD0806"/>
              </a:solidFill>
              <a:latin typeface="HGS創英角ﾎﾟｯﾌﾟ体"/>
              <a:ea typeface="HGS創英角ﾎﾟｯﾌﾟ体"/>
              <a:cs typeface="HGS創英角ﾎﾟｯﾌﾟ体"/>
            </a:rPr>
            <a:t>証明書見本</a:t>
          </a:r>
        </a:p>
        <a:p>
          <a:pPr algn="ctr" rtl="0">
            <a:defRPr sz="1000"/>
          </a:pPr>
          <a:r>
            <a:rPr lang="ja-JP" altLang="en-US" sz="2000" b="0" i="0" u="none" strike="noStrike" baseline="0">
              <a:solidFill>
                <a:srgbClr val="DD0806"/>
              </a:solidFill>
              <a:latin typeface="HGS創英角ﾎﾟｯﾌﾟ体"/>
              <a:ea typeface="HGS創英角ﾎﾟｯﾌﾟ体"/>
              <a:cs typeface="HGS創英角ﾎﾟｯﾌﾟ体"/>
            </a:rPr>
            <a:t>（指定科目に「選択」が含まれる場合）</a:t>
          </a:r>
        </a:p>
        <a:p>
          <a:pPr algn="ctr" rtl="0">
            <a:defRPr sz="1000"/>
          </a:pPr>
          <a:r>
            <a:rPr lang="ja-JP" altLang="en-US" sz="2000" b="0" i="0" u="none" strike="noStrike" baseline="0">
              <a:solidFill>
                <a:srgbClr val="DD0806"/>
              </a:solidFill>
              <a:latin typeface="HGS創英角ﾎﾟｯﾌﾟ体"/>
              <a:ea typeface="HGS創英角ﾎﾟｯﾌﾟ体"/>
              <a:cs typeface="HGS創英角ﾎﾟｯﾌﾟ体"/>
            </a:rPr>
            <a:t>二級建築士試験・木造建築士試験　実務</a:t>
          </a:r>
          <a:r>
            <a:rPr lang="en-US" altLang="ja-JP" sz="2000" b="0" i="0" u="none" strike="noStrike" baseline="0">
              <a:solidFill>
                <a:srgbClr val="DD0806"/>
              </a:solidFill>
              <a:latin typeface="HGS創英角ﾎﾟｯﾌﾟ体"/>
              <a:ea typeface="HGS創英角ﾎﾟｯﾌﾟ体"/>
              <a:cs typeface="HGS創英角ﾎﾟｯﾌﾟ体"/>
            </a:rPr>
            <a:t>0</a:t>
          </a:r>
          <a:r>
            <a:rPr lang="ja-JP" altLang="en-US" sz="2000" b="0" i="0" u="none" strike="noStrike" baseline="0">
              <a:solidFill>
                <a:srgbClr val="DD0806"/>
              </a:solidFill>
              <a:latin typeface="HGS創英角ﾎﾟｯﾌﾟ体"/>
              <a:ea typeface="HGS創英角ﾎﾟｯﾌﾟ体"/>
              <a:cs typeface="HGS創英角ﾎﾟｯﾌﾟ体"/>
            </a:rPr>
            <a:t>年～</a:t>
          </a:r>
          <a:r>
            <a:rPr lang="en-US" altLang="ja-JP" sz="2000" b="0" i="0" u="none" strike="noStrike" baseline="0">
              <a:solidFill>
                <a:srgbClr val="DD0806"/>
              </a:solidFill>
              <a:latin typeface="HGS創英角ﾎﾟｯﾌﾟ体"/>
              <a:ea typeface="HGS創英角ﾎﾟｯﾌﾟ体"/>
              <a:cs typeface="HGS創英角ﾎﾟｯﾌﾟ体"/>
            </a:rPr>
            <a:t>2</a:t>
          </a:r>
          <a:r>
            <a:rPr lang="ja-JP" altLang="en-US" sz="2000" b="0" i="0" u="none" strike="noStrike" baseline="0">
              <a:solidFill>
                <a:srgbClr val="DD0806"/>
              </a:solidFill>
              <a:latin typeface="HGS創英角ﾎﾟｯﾌﾟ体"/>
              <a:ea typeface="HGS創英角ﾎﾟｯﾌﾟ体"/>
              <a:cs typeface="HGS創英角ﾎﾟｯﾌﾟ体"/>
            </a:rPr>
            <a:t>年</a:t>
          </a:r>
        </a:p>
      </xdr:txBody>
    </xdr:sp>
    <xdr:clientData/>
  </xdr:twoCellAnchor>
  <xdr:twoCellAnchor>
    <xdr:from>
      <xdr:col>11</xdr:col>
      <xdr:colOff>1263650</xdr:colOff>
      <xdr:row>0</xdr:row>
      <xdr:rowOff>69850</xdr:rowOff>
    </xdr:from>
    <xdr:to>
      <xdr:col>11</xdr:col>
      <xdr:colOff>1924050</xdr:colOff>
      <xdr:row>1</xdr:row>
      <xdr:rowOff>114011</xdr:rowOff>
    </xdr:to>
    <xdr:sp macro="" textlink="">
      <xdr:nvSpPr>
        <xdr:cNvPr id="5129" name="Text Box 9"/>
        <xdr:cNvSpPr txBox="1">
          <a:spLocks noChangeArrowheads="1"/>
        </xdr:cNvSpPr>
      </xdr:nvSpPr>
      <xdr:spPr bwMode="auto">
        <a:xfrm>
          <a:off x="8058150" y="57150"/>
          <a:ext cx="647700" cy="2381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別紙</a:t>
          </a:r>
          <a:r>
            <a:rPr lang="en-US" altLang="ja-JP" sz="1100" b="0" i="0" u="none" strike="noStrike" baseline="0">
              <a:solidFill>
                <a:srgbClr val="000000"/>
              </a:solidFill>
              <a:latin typeface="ＭＳ Ｐゴシック"/>
              <a:ea typeface="ＭＳ Ｐゴシック"/>
            </a:rPr>
            <a:t>2-2</a:t>
          </a:r>
        </a:p>
      </xdr:txBody>
    </xdr:sp>
    <xdr:clientData/>
  </xdr:twoCellAnchor>
  <xdr:twoCellAnchor>
    <xdr:from>
      <xdr:col>10</xdr:col>
      <xdr:colOff>990600</xdr:colOff>
      <xdr:row>15</xdr:row>
      <xdr:rowOff>203200</xdr:rowOff>
    </xdr:from>
    <xdr:to>
      <xdr:col>11</xdr:col>
      <xdr:colOff>406400</xdr:colOff>
      <xdr:row>17</xdr:row>
      <xdr:rowOff>38100</xdr:rowOff>
    </xdr:to>
    <xdr:sp macro="" textlink="">
      <xdr:nvSpPr>
        <xdr:cNvPr id="5655" name="Oval 10"/>
        <xdr:cNvSpPr>
          <a:spLocks noChangeArrowheads="1"/>
        </xdr:cNvSpPr>
      </xdr:nvSpPr>
      <xdr:spPr bwMode="auto">
        <a:xfrm>
          <a:off x="6718300" y="4191000"/>
          <a:ext cx="457200" cy="266700"/>
        </a:xfrm>
        <a:prstGeom prst="ellipse">
          <a:avLst/>
        </a:prstGeom>
        <a:noFill/>
        <a:ln w="19050">
          <a:solidFill>
            <a:srgbClr val="FF0000"/>
          </a:solidFill>
          <a:round/>
          <a:headEnd/>
          <a:tailEnd/>
        </a:ln>
        <a:extLst>
          <a:ext uri="{909E8E84-426E-40dd-AFC4-6F175D3DCCD1}">
            <a14:hiddenFill xmlns:a14="http://schemas.microsoft.com/office/drawing/2010/main" xmlns="">
              <a:solidFill>
                <a:srgbClr val="FFFFFF"/>
              </a:solidFill>
            </a14:hiddenFill>
          </a:ext>
        </a:extLst>
      </xdr:spPr>
      <xdr:txBody>
        <a:bodyPr rtlCol="0"/>
        <a:lstStyle/>
        <a:p>
          <a:pPr algn="ctr"/>
          <a:endParaRPr kumimoji="1" lang="ja-JP" altLang="en-US"/>
        </a:p>
      </xdr:txBody>
    </xdr:sp>
    <xdr:clientData/>
  </xdr:twoCellAnchor>
  <xdr:twoCellAnchor>
    <xdr:from>
      <xdr:col>9</xdr:col>
      <xdr:colOff>914400</xdr:colOff>
      <xdr:row>15</xdr:row>
      <xdr:rowOff>25400</xdr:rowOff>
    </xdr:from>
    <xdr:to>
      <xdr:col>10</xdr:col>
      <xdr:colOff>635000</xdr:colOff>
      <xdr:row>18</xdr:row>
      <xdr:rowOff>76200</xdr:rowOff>
    </xdr:to>
    <xdr:sp macro="" textlink="">
      <xdr:nvSpPr>
        <xdr:cNvPr id="5656" name="Line 11"/>
        <xdr:cNvSpPr>
          <a:spLocks noChangeShapeType="1"/>
        </xdr:cNvSpPr>
      </xdr:nvSpPr>
      <xdr:spPr bwMode="auto">
        <a:xfrm flipH="1">
          <a:off x="5600700" y="4013200"/>
          <a:ext cx="762000" cy="698500"/>
        </a:xfrm>
        <a:prstGeom prst="line">
          <a:avLst/>
        </a:prstGeom>
        <a:noFill/>
        <a:ln w="19050">
          <a:solidFill>
            <a:srgbClr val="FF0000"/>
          </a:solidFill>
          <a:round/>
          <a:headEnd/>
          <a:tailEnd/>
        </a:ln>
        <a:extLst>
          <a:ext uri="{909E8E84-426E-40dd-AFC4-6F175D3DCCD1}">
            <a14:hiddenFill xmlns:a14="http://schemas.microsoft.com/office/drawing/2010/main" xmlns="">
              <a:noFill/>
            </a14:hiddenFill>
          </a:ext>
        </a:extLst>
      </xdr:spPr>
      <xdr:txBody>
        <a:bodyPr rtlCol="0"/>
        <a:lstStyle/>
        <a:p>
          <a:pPr algn="ctr"/>
          <a:endParaRPr kumimoji="1" lang="ja-JP" altLang="en-US"/>
        </a:p>
      </xdr:txBody>
    </xdr:sp>
    <xdr:clientData/>
  </xdr:twoCellAnchor>
  <xdr:twoCellAnchor>
    <xdr:from>
      <xdr:col>9</xdr:col>
      <xdr:colOff>76200</xdr:colOff>
      <xdr:row>17</xdr:row>
      <xdr:rowOff>190500</xdr:rowOff>
    </xdr:from>
    <xdr:to>
      <xdr:col>9</xdr:col>
      <xdr:colOff>939800</xdr:colOff>
      <xdr:row>19</xdr:row>
      <xdr:rowOff>12700</xdr:rowOff>
    </xdr:to>
    <xdr:sp macro="" textlink="">
      <xdr:nvSpPr>
        <xdr:cNvPr id="5657" name="Oval 12"/>
        <xdr:cNvSpPr>
          <a:spLocks noChangeArrowheads="1"/>
        </xdr:cNvSpPr>
      </xdr:nvSpPr>
      <xdr:spPr bwMode="auto">
        <a:xfrm>
          <a:off x="4762500" y="4610100"/>
          <a:ext cx="863600" cy="254000"/>
        </a:xfrm>
        <a:prstGeom prst="ellipse">
          <a:avLst/>
        </a:prstGeom>
        <a:noFill/>
        <a:ln w="19050">
          <a:solidFill>
            <a:srgbClr val="FF0000"/>
          </a:solidFill>
          <a:round/>
          <a:headEnd/>
          <a:tailEnd/>
        </a:ln>
        <a:extLst>
          <a:ext uri="{909E8E84-426E-40dd-AFC4-6F175D3DCCD1}">
            <a14:hiddenFill xmlns:a14="http://schemas.microsoft.com/office/drawing/2010/main" xmlns="">
              <a:solidFill>
                <a:srgbClr val="FFFFFF"/>
              </a:solidFill>
            </a14:hiddenFill>
          </a:ext>
        </a:extLst>
      </xdr:spPr>
      <xdr:txBody>
        <a:bodyPr rtlCol="0"/>
        <a:lstStyle/>
        <a:p>
          <a:pPr algn="ctr"/>
          <a:endParaRPr kumimoji="1" lang="ja-JP" altLang="en-US"/>
        </a:p>
      </xdr:txBody>
    </xdr:sp>
    <xdr:clientData/>
  </xdr:twoCellAnchor>
  <xdr:twoCellAnchor>
    <xdr:from>
      <xdr:col>10</xdr:col>
      <xdr:colOff>19050</xdr:colOff>
      <xdr:row>14</xdr:row>
      <xdr:rowOff>101600</xdr:rowOff>
    </xdr:from>
    <xdr:to>
      <xdr:col>11</xdr:col>
      <xdr:colOff>1990725</xdr:colOff>
      <xdr:row>15</xdr:row>
      <xdr:rowOff>108284</xdr:rowOff>
    </xdr:to>
    <xdr:sp macro="" textlink="">
      <xdr:nvSpPr>
        <xdr:cNvPr id="5133" name="Text Box 13"/>
        <xdr:cNvSpPr txBox="1">
          <a:spLocks noChangeArrowheads="1"/>
        </xdr:cNvSpPr>
      </xdr:nvSpPr>
      <xdr:spPr bwMode="auto">
        <a:xfrm>
          <a:off x="5762625" y="3657600"/>
          <a:ext cx="3009900" cy="190500"/>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Ｐゴシック"/>
              <a:ea typeface="ＭＳ Ｐゴシック"/>
            </a:rPr>
            <a:t>選択科目で、修得していない場合は空白にしてください。</a:t>
          </a:r>
        </a:p>
      </xdr:txBody>
    </xdr:sp>
    <xdr:clientData/>
  </xdr:twoCellAnchor>
  <xdr:twoCellAnchor>
    <xdr:from>
      <xdr:col>10</xdr:col>
      <xdr:colOff>990600</xdr:colOff>
      <xdr:row>29</xdr:row>
      <xdr:rowOff>76200</xdr:rowOff>
    </xdr:from>
    <xdr:to>
      <xdr:col>11</xdr:col>
      <xdr:colOff>419100</xdr:colOff>
      <xdr:row>31</xdr:row>
      <xdr:rowOff>114300</xdr:rowOff>
    </xdr:to>
    <xdr:sp macro="" textlink="">
      <xdr:nvSpPr>
        <xdr:cNvPr id="5659" name="Oval 14"/>
        <xdr:cNvSpPr>
          <a:spLocks noChangeArrowheads="1"/>
        </xdr:cNvSpPr>
      </xdr:nvSpPr>
      <xdr:spPr bwMode="auto">
        <a:xfrm>
          <a:off x="6718300" y="7086600"/>
          <a:ext cx="469900" cy="469900"/>
        </a:xfrm>
        <a:prstGeom prst="ellipse">
          <a:avLst/>
        </a:prstGeom>
        <a:noFill/>
        <a:ln w="19050">
          <a:solidFill>
            <a:srgbClr val="FF0000"/>
          </a:solidFill>
          <a:round/>
          <a:headEnd/>
          <a:tailEnd/>
        </a:ln>
        <a:extLst>
          <a:ext uri="{909E8E84-426E-40dd-AFC4-6F175D3DCCD1}">
            <a14:hiddenFill xmlns:a14="http://schemas.microsoft.com/office/drawing/2010/main" xmlns="">
              <a:solidFill>
                <a:srgbClr val="FFFFFF"/>
              </a:solidFill>
            </a14:hiddenFill>
          </a:ext>
        </a:extLst>
      </xdr:spPr>
      <xdr:txBody>
        <a:bodyPr rtlCol="0"/>
        <a:lstStyle/>
        <a:p>
          <a:pPr algn="ctr"/>
          <a:endParaRPr kumimoji="1" lang="ja-JP" altLang="en-US"/>
        </a:p>
      </xdr:txBody>
    </xdr:sp>
    <xdr:clientData/>
  </xdr:twoCellAnchor>
  <xdr:twoCellAnchor>
    <xdr:from>
      <xdr:col>10</xdr:col>
      <xdr:colOff>638175</xdr:colOff>
      <xdr:row>50</xdr:row>
      <xdr:rowOff>136525</xdr:rowOff>
    </xdr:from>
    <xdr:to>
      <xdr:col>11</xdr:col>
      <xdr:colOff>885825</xdr:colOff>
      <xdr:row>55</xdr:row>
      <xdr:rowOff>161925</xdr:rowOff>
    </xdr:to>
    <xdr:sp macro="" textlink="">
      <xdr:nvSpPr>
        <xdr:cNvPr id="5135" name="Rectangle 15"/>
        <xdr:cNvSpPr>
          <a:spLocks noChangeArrowheads="1"/>
        </xdr:cNvSpPr>
      </xdr:nvSpPr>
      <xdr:spPr bwMode="auto">
        <a:xfrm>
          <a:off x="6381750" y="10115550"/>
          <a:ext cx="1285875" cy="876300"/>
        </a:xfrm>
        <a:prstGeom prst="rect">
          <a:avLst/>
        </a:prstGeom>
        <a:noFill/>
        <a:ln w="19050">
          <a:solidFill>
            <a:srgbClr val="FF00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FF0000"/>
              </a:solidFill>
              <a:latin typeface="HGP行書体"/>
              <a:ea typeface="HGP行書体"/>
            </a:rPr>
            <a:t>学校印</a:t>
          </a:r>
        </a:p>
      </xdr:txBody>
    </xdr:sp>
    <xdr:clientData/>
  </xdr:twoCellAnchor>
  <xdr:twoCellAnchor>
    <xdr:from>
      <xdr:col>2</xdr:col>
      <xdr:colOff>88900</xdr:colOff>
      <xdr:row>13</xdr:row>
      <xdr:rowOff>114300</xdr:rowOff>
    </xdr:from>
    <xdr:to>
      <xdr:col>6</xdr:col>
      <xdr:colOff>50800</xdr:colOff>
      <xdr:row>42</xdr:row>
      <xdr:rowOff>76200</xdr:rowOff>
    </xdr:to>
    <xdr:sp macro="" textlink="">
      <xdr:nvSpPr>
        <xdr:cNvPr id="5661" name="AutoShape 16"/>
        <xdr:cNvSpPr>
          <a:spLocks noChangeArrowheads="1"/>
        </xdr:cNvSpPr>
      </xdr:nvSpPr>
      <xdr:spPr bwMode="auto">
        <a:xfrm>
          <a:off x="292100" y="3683000"/>
          <a:ext cx="2959100" cy="6210300"/>
        </a:xfrm>
        <a:prstGeom prst="roundRect">
          <a:avLst>
            <a:gd name="adj" fmla="val 16667"/>
          </a:avLst>
        </a:prstGeom>
        <a:noFill/>
        <a:ln w="19050">
          <a:solidFill>
            <a:srgbClr val="FF0000"/>
          </a:solidFill>
          <a:round/>
          <a:headEnd/>
          <a:tailEnd/>
        </a:ln>
        <a:extLst>
          <a:ext uri="{909E8E84-426E-40dd-AFC4-6F175D3DCCD1}">
            <a14:hiddenFill xmlns:a14="http://schemas.microsoft.com/office/drawing/2010/main" xmlns="">
              <a:solidFill>
                <a:srgbClr val="FFFFFF"/>
              </a:solidFill>
            </a14:hiddenFill>
          </a:ext>
        </a:extLst>
      </xdr:spPr>
      <xdr:txBody>
        <a:bodyPr rtlCol="0"/>
        <a:lstStyle/>
        <a:p>
          <a:pPr algn="ctr"/>
          <a:endParaRPr kumimoji="1" lang="ja-JP" altLang="en-US"/>
        </a:p>
      </xdr:txBody>
    </xdr:sp>
    <xdr:clientData/>
  </xdr:twoCellAnchor>
  <xdr:twoCellAnchor>
    <xdr:from>
      <xdr:col>6</xdr:col>
      <xdr:colOff>38100</xdr:colOff>
      <xdr:row>30</xdr:row>
      <xdr:rowOff>165100</xdr:rowOff>
    </xdr:from>
    <xdr:to>
      <xdr:col>8</xdr:col>
      <xdr:colOff>254000</xdr:colOff>
      <xdr:row>36</xdr:row>
      <xdr:rowOff>38100</xdr:rowOff>
    </xdr:to>
    <xdr:sp macro="" textlink="">
      <xdr:nvSpPr>
        <xdr:cNvPr id="5662" name="Line 17"/>
        <xdr:cNvSpPr>
          <a:spLocks noChangeShapeType="1"/>
        </xdr:cNvSpPr>
      </xdr:nvSpPr>
      <xdr:spPr bwMode="auto">
        <a:xfrm>
          <a:off x="3238500" y="7391400"/>
          <a:ext cx="863600" cy="1168400"/>
        </a:xfrm>
        <a:prstGeom prst="line">
          <a:avLst/>
        </a:prstGeom>
        <a:noFill/>
        <a:ln w="19050">
          <a:solidFill>
            <a:srgbClr val="FF0000"/>
          </a:solidFill>
          <a:round/>
          <a:headEnd/>
          <a:tailEnd/>
        </a:ln>
        <a:extLst>
          <a:ext uri="{909E8E84-426E-40dd-AFC4-6F175D3DCCD1}">
            <a14:hiddenFill xmlns:a14="http://schemas.microsoft.com/office/drawing/2010/main" xmlns="">
              <a:noFill/>
            </a14:hiddenFill>
          </a:ext>
        </a:extLst>
      </xdr:spPr>
      <xdr:txBody>
        <a:bodyPr rtlCol="0"/>
        <a:lstStyle/>
        <a:p>
          <a:pPr algn="ctr"/>
          <a:endParaRPr kumimoji="1" lang="ja-JP" altLang="en-US"/>
        </a:p>
      </xdr:txBody>
    </xdr:sp>
    <xdr:clientData/>
  </xdr:twoCellAnchor>
  <xdr:twoCellAnchor>
    <xdr:from>
      <xdr:col>8</xdr:col>
      <xdr:colOff>82550</xdr:colOff>
      <xdr:row>33</xdr:row>
      <xdr:rowOff>180975</xdr:rowOff>
    </xdr:from>
    <xdr:to>
      <xdr:col>11</xdr:col>
      <xdr:colOff>57150</xdr:colOff>
      <xdr:row>37</xdr:row>
      <xdr:rowOff>158890</xdr:rowOff>
    </xdr:to>
    <xdr:sp macro="" textlink="">
      <xdr:nvSpPr>
        <xdr:cNvPr id="5138" name="Text Box 18"/>
        <xdr:cNvSpPr txBox="1">
          <a:spLocks noChangeArrowheads="1"/>
        </xdr:cNvSpPr>
      </xdr:nvSpPr>
      <xdr:spPr bwMode="auto">
        <a:xfrm>
          <a:off x="3952875" y="6981825"/>
          <a:ext cx="2886075" cy="676275"/>
        </a:xfrm>
        <a:prstGeom prst="rect">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FF0000"/>
              </a:solidFill>
              <a:latin typeface="ＭＳ Ｐゴシック"/>
              <a:ea typeface="ＭＳ Ｐゴシック"/>
            </a:rPr>
            <a:t>指定科目と認められた科目を過不足なく明示するとともに、並び順については、センターホームページ上に掲載している「指定科目に該当すると認められる開講科目一覧」と同じとしてください。</a:t>
          </a:r>
        </a:p>
      </xdr:txBody>
    </xdr:sp>
    <xdr:clientData/>
  </xdr:twoCellAnchor>
  <xdr:twoCellAnchor>
    <xdr:from>
      <xdr:col>11</xdr:col>
      <xdr:colOff>190500</xdr:colOff>
      <xdr:row>25</xdr:row>
      <xdr:rowOff>25400</xdr:rowOff>
    </xdr:from>
    <xdr:to>
      <xdr:col>11</xdr:col>
      <xdr:colOff>558800</xdr:colOff>
      <xdr:row>29</xdr:row>
      <xdr:rowOff>76200</xdr:rowOff>
    </xdr:to>
    <xdr:sp macro="" textlink="">
      <xdr:nvSpPr>
        <xdr:cNvPr id="5664" name="Line 19"/>
        <xdr:cNvSpPr>
          <a:spLocks noChangeShapeType="1"/>
        </xdr:cNvSpPr>
      </xdr:nvSpPr>
      <xdr:spPr bwMode="auto">
        <a:xfrm flipH="1">
          <a:off x="6959600" y="6172200"/>
          <a:ext cx="368300" cy="914400"/>
        </a:xfrm>
        <a:prstGeom prst="line">
          <a:avLst/>
        </a:prstGeom>
        <a:noFill/>
        <a:ln w="19050">
          <a:solidFill>
            <a:srgbClr val="FF0000"/>
          </a:solidFill>
          <a:round/>
          <a:headEnd/>
          <a:tailEnd/>
        </a:ln>
        <a:extLst>
          <a:ext uri="{909E8E84-426E-40dd-AFC4-6F175D3DCCD1}">
            <a14:hiddenFill xmlns:a14="http://schemas.microsoft.com/office/drawing/2010/main" xmlns="">
              <a:noFill/>
            </a14:hiddenFill>
          </a:ext>
        </a:extLst>
      </xdr:spPr>
      <xdr:txBody>
        <a:bodyPr rtlCol="0"/>
        <a:lstStyle/>
        <a:p>
          <a:pPr algn="ctr"/>
          <a:endParaRPr kumimoji="1" lang="ja-JP" altLang="en-US"/>
        </a:p>
      </xdr:txBody>
    </xdr:sp>
    <xdr:clientData/>
  </xdr:twoCellAnchor>
  <xdr:twoCellAnchor>
    <xdr:from>
      <xdr:col>9</xdr:col>
      <xdr:colOff>990600</xdr:colOff>
      <xdr:row>19</xdr:row>
      <xdr:rowOff>107950</xdr:rowOff>
    </xdr:from>
    <xdr:to>
      <xdr:col>11</xdr:col>
      <xdr:colOff>1790700</xdr:colOff>
      <xdr:row>26</xdr:row>
      <xdr:rowOff>139753</xdr:rowOff>
    </xdr:to>
    <xdr:sp macro="" textlink="">
      <xdr:nvSpPr>
        <xdr:cNvPr id="5140" name="Text Box 20"/>
        <xdr:cNvSpPr txBox="1">
          <a:spLocks noChangeArrowheads="1"/>
        </xdr:cNvSpPr>
      </xdr:nvSpPr>
      <xdr:spPr bwMode="auto">
        <a:xfrm>
          <a:off x="5686425" y="4533900"/>
          <a:ext cx="2886075" cy="1219200"/>
        </a:xfrm>
        <a:prstGeom prst="rect">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DD0806"/>
              </a:solidFill>
              <a:latin typeface="ＭＳ Ｐゴシック"/>
              <a:ea typeface="ＭＳ Ｐゴシック"/>
              <a:cs typeface="ＭＳ Ｐゴシック"/>
            </a:rPr>
            <a:t>未修得、留年、転入等の事由により当該入学年度者用の指定科目以外の指定科目を修得し、貴課程が当該入学年度者用の指定科目と同等であると認める場合は、原則として、当該指定科目に置き換えて証明するものとする。</a:t>
          </a:r>
        </a:p>
        <a:p>
          <a:pPr algn="l" rtl="0">
            <a:defRPr sz="1000"/>
          </a:pPr>
          <a:r>
            <a:rPr lang="ja-JP" altLang="en-US" sz="900" b="0" i="0" u="none" strike="noStrike" baseline="0">
              <a:solidFill>
                <a:srgbClr val="DD0806"/>
              </a:solidFill>
              <a:latin typeface="ＭＳ Ｐゴシック"/>
              <a:ea typeface="ＭＳ Ｐゴシック"/>
              <a:cs typeface="ＭＳ Ｐゴシック"/>
            </a:rPr>
            <a:t>この場合は、証明書の「科目名」の「備考欄」に</a:t>
          </a:r>
          <a:r>
            <a:rPr lang="en-US" altLang="ja-JP" sz="900" b="0" i="0" u="none" strike="noStrike" baseline="0">
              <a:solidFill>
                <a:srgbClr val="DD0806"/>
              </a:solidFill>
              <a:latin typeface="ＭＳ Ｐゴシック"/>
              <a:ea typeface="ＭＳ Ｐゴシック"/>
              <a:cs typeface="ＭＳ Ｐゴシック"/>
            </a:rPr>
            <a:t>『</a:t>
          </a:r>
          <a:r>
            <a:rPr lang="ja-JP" altLang="en-US" sz="900" b="0" i="0" u="none" strike="noStrike" baseline="0">
              <a:solidFill>
                <a:srgbClr val="DD0806"/>
              </a:solidFill>
              <a:latin typeface="ＭＳ Ｐゴシック"/>
              <a:ea typeface="ＭＳ Ｐゴシック"/>
              <a:cs typeface="ＭＳ Ｐゴシック"/>
            </a:rPr>
            <a:t>置換</a:t>
          </a:r>
          <a:r>
            <a:rPr lang="en-US" altLang="ja-JP" sz="900" b="0" i="0" u="none" strike="noStrike" baseline="0">
              <a:solidFill>
                <a:srgbClr val="DD0806"/>
              </a:solidFill>
              <a:latin typeface="ＭＳ Ｐゴシック"/>
              <a:ea typeface="ＭＳ Ｐゴシック"/>
              <a:cs typeface="ＭＳ Ｐゴシック"/>
            </a:rPr>
            <a:t>』</a:t>
          </a:r>
          <a:r>
            <a:rPr lang="ja-JP" altLang="en-US" sz="900" b="0" i="0" u="none" strike="noStrike" baseline="0">
              <a:solidFill>
                <a:srgbClr val="DD0806"/>
              </a:solidFill>
              <a:latin typeface="ＭＳ Ｐゴシック"/>
              <a:ea typeface="ＭＳ Ｐゴシック"/>
              <a:cs typeface="ＭＳ Ｐゴシック"/>
            </a:rPr>
            <a:t>と明示し、＜別紙３＞の「置換科目一覧表」（所定の事項を記載したもの）を添付するものとする。</a:t>
          </a:r>
        </a:p>
      </xdr:txBody>
    </xdr:sp>
    <xdr:clientData/>
  </xdr:twoCellAnchor>
  <xdr:twoCellAnchor>
    <xdr:from>
      <xdr:col>11</xdr:col>
      <xdr:colOff>317500</xdr:colOff>
      <xdr:row>17</xdr:row>
      <xdr:rowOff>12700</xdr:rowOff>
    </xdr:from>
    <xdr:to>
      <xdr:col>11</xdr:col>
      <xdr:colOff>609600</xdr:colOff>
      <xdr:row>19</xdr:row>
      <xdr:rowOff>114300</xdr:rowOff>
    </xdr:to>
    <xdr:sp macro="" textlink="">
      <xdr:nvSpPr>
        <xdr:cNvPr id="5666" name="Line 21"/>
        <xdr:cNvSpPr>
          <a:spLocks noChangeShapeType="1"/>
        </xdr:cNvSpPr>
      </xdr:nvSpPr>
      <xdr:spPr bwMode="auto">
        <a:xfrm>
          <a:off x="7086600" y="4432300"/>
          <a:ext cx="292100" cy="533400"/>
        </a:xfrm>
        <a:prstGeom prst="line">
          <a:avLst/>
        </a:prstGeom>
        <a:noFill/>
        <a:ln w="19050">
          <a:solidFill>
            <a:srgbClr val="FF0000"/>
          </a:solidFill>
          <a:round/>
          <a:headEnd/>
          <a:tailEnd/>
        </a:ln>
        <a:extLst>
          <a:ext uri="{909E8E84-426E-40dd-AFC4-6F175D3DCCD1}">
            <a14:hiddenFill xmlns:a14="http://schemas.microsoft.com/office/drawing/2010/main" xmlns="">
              <a:noFill/>
            </a14:hiddenFill>
          </a:ext>
        </a:extLst>
      </xdr:spPr>
      <xdr:txBody>
        <a:bodyPr rtlCol="0"/>
        <a:lstStyle/>
        <a:p>
          <a:pPr algn="ctr"/>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142875</xdr:colOff>
      <xdr:row>75</xdr:row>
      <xdr:rowOff>0</xdr:rowOff>
    </xdr:from>
    <xdr:to>
      <xdr:col>11</xdr:col>
      <xdr:colOff>1063711</xdr:colOff>
      <xdr:row>75</xdr:row>
      <xdr:rowOff>0</xdr:rowOff>
    </xdr:to>
    <xdr:sp macro="" textlink="">
      <xdr:nvSpPr>
        <xdr:cNvPr id="3083" name="Text Box 11"/>
        <xdr:cNvSpPr txBox="1">
          <a:spLocks noChangeArrowheads="1"/>
        </xdr:cNvSpPr>
      </xdr:nvSpPr>
      <xdr:spPr bwMode="auto">
        <a:xfrm>
          <a:off x="6924675" y="51635025"/>
          <a:ext cx="933450" cy="0"/>
        </a:xfrm>
        <a:prstGeom prst="rect">
          <a:avLst/>
        </a:prstGeom>
        <a:noFill/>
        <a:ln w="9525">
          <a:noFill/>
          <a:miter lim="800000"/>
          <a:headEnd/>
          <a:tailEnd/>
        </a:ln>
      </xdr:spPr>
      <xdr:txBody>
        <a:bodyPr vertOverflow="clip" wrap="square" lIns="73152" tIns="32004" rIns="73152" bIns="32004" anchor="ctr" upright="1"/>
        <a:lstStyle/>
        <a:p>
          <a:pPr algn="ctr" rtl="0">
            <a:defRPr sz="1000"/>
          </a:pPr>
          <a:r>
            <a:rPr lang="ja-JP" altLang="en-US" sz="2400" b="1" i="1" u="none" strike="noStrike" baseline="0">
              <a:solidFill>
                <a:srgbClr val="FF99CC"/>
              </a:solidFill>
              <a:latin typeface="HG丸ｺﾞｼｯｸM-PRO"/>
              <a:ea typeface="HG丸ｺﾞｼｯｸM-PRO"/>
            </a:rPr>
            <a:t>印</a:t>
          </a:r>
        </a:p>
      </xdr:txBody>
    </xdr:sp>
    <xdr:clientData/>
  </xdr:twoCellAnchor>
  <xdr:twoCellAnchor>
    <xdr:from>
      <xdr:col>11</xdr:col>
      <xdr:colOff>142875</xdr:colOff>
      <xdr:row>75</xdr:row>
      <xdr:rowOff>0</xdr:rowOff>
    </xdr:from>
    <xdr:to>
      <xdr:col>11</xdr:col>
      <xdr:colOff>1063711</xdr:colOff>
      <xdr:row>75</xdr:row>
      <xdr:rowOff>0</xdr:rowOff>
    </xdr:to>
    <xdr:sp macro="" textlink="">
      <xdr:nvSpPr>
        <xdr:cNvPr id="3084" name="Text Box 12"/>
        <xdr:cNvSpPr txBox="1">
          <a:spLocks noChangeArrowheads="1"/>
        </xdr:cNvSpPr>
      </xdr:nvSpPr>
      <xdr:spPr bwMode="auto">
        <a:xfrm>
          <a:off x="6924675" y="51635025"/>
          <a:ext cx="933450" cy="0"/>
        </a:xfrm>
        <a:prstGeom prst="rect">
          <a:avLst/>
        </a:prstGeom>
        <a:noFill/>
        <a:ln w="9525">
          <a:noFill/>
          <a:miter lim="800000"/>
          <a:headEnd/>
          <a:tailEnd/>
        </a:ln>
      </xdr:spPr>
      <xdr:txBody>
        <a:bodyPr vertOverflow="clip" wrap="square" lIns="73152" tIns="32004" rIns="73152" bIns="32004" anchor="ctr" upright="1"/>
        <a:lstStyle/>
        <a:p>
          <a:pPr algn="ctr" rtl="0">
            <a:defRPr sz="1000"/>
          </a:pPr>
          <a:r>
            <a:rPr lang="ja-JP" altLang="en-US" sz="2400" b="1" i="1" u="none" strike="noStrike" baseline="0">
              <a:solidFill>
                <a:srgbClr val="FF99CC"/>
              </a:solidFill>
              <a:latin typeface="HG丸ｺﾞｼｯｸM-PRO"/>
              <a:ea typeface="HG丸ｺﾞｼｯｸM-PRO"/>
            </a:rPr>
            <a:t>印</a:t>
          </a:r>
        </a:p>
      </xdr:txBody>
    </xdr:sp>
    <xdr:clientData/>
  </xdr:twoCellAnchor>
  <xdr:twoCellAnchor>
    <xdr:from>
      <xdr:col>11</xdr:col>
      <xdr:colOff>142875</xdr:colOff>
      <xdr:row>75</xdr:row>
      <xdr:rowOff>0</xdr:rowOff>
    </xdr:from>
    <xdr:to>
      <xdr:col>11</xdr:col>
      <xdr:colOff>1063711</xdr:colOff>
      <xdr:row>75</xdr:row>
      <xdr:rowOff>0</xdr:rowOff>
    </xdr:to>
    <xdr:sp macro="" textlink="">
      <xdr:nvSpPr>
        <xdr:cNvPr id="3085" name="Text Box 13"/>
        <xdr:cNvSpPr txBox="1">
          <a:spLocks noChangeArrowheads="1"/>
        </xdr:cNvSpPr>
      </xdr:nvSpPr>
      <xdr:spPr bwMode="auto">
        <a:xfrm>
          <a:off x="6924675" y="51635025"/>
          <a:ext cx="933450" cy="0"/>
        </a:xfrm>
        <a:prstGeom prst="rect">
          <a:avLst/>
        </a:prstGeom>
        <a:noFill/>
        <a:ln w="9525">
          <a:noFill/>
          <a:miter lim="800000"/>
          <a:headEnd/>
          <a:tailEnd/>
        </a:ln>
      </xdr:spPr>
      <xdr:txBody>
        <a:bodyPr vertOverflow="clip" wrap="square" lIns="73152" tIns="32004" rIns="73152" bIns="32004" anchor="ctr" upright="1"/>
        <a:lstStyle/>
        <a:p>
          <a:pPr algn="ctr" rtl="0">
            <a:defRPr sz="1000"/>
          </a:pPr>
          <a:r>
            <a:rPr lang="ja-JP" altLang="en-US" sz="2400" b="1" i="1" u="none" strike="noStrike" baseline="0">
              <a:solidFill>
                <a:srgbClr val="FF99CC"/>
              </a:solidFill>
              <a:latin typeface="HG丸ｺﾞｼｯｸM-PRO"/>
              <a:ea typeface="HG丸ｺﾞｼｯｸM-PRO"/>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2</xdr:row>
      <xdr:rowOff>152400</xdr:rowOff>
    </xdr:from>
    <xdr:to>
      <xdr:col>12</xdr:col>
      <xdr:colOff>177800</xdr:colOff>
      <xdr:row>57</xdr:row>
      <xdr:rowOff>12700</xdr:rowOff>
    </xdr:to>
    <xdr:sp macro="" textlink="">
      <xdr:nvSpPr>
        <xdr:cNvPr id="6745" name="Rectangle 1"/>
        <xdr:cNvSpPr>
          <a:spLocks noChangeArrowheads="1"/>
        </xdr:cNvSpPr>
      </xdr:nvSpPr>
      <xdr:spPr bwMode="auto">
        <a:xfrm>
          <a:off x="152400" y="1193800"/>
          <a:ext cx="8813800" cy="11671300"/>
        </a:xfrm>
        <a:prstGeom prst="rect">
          <a:avLst/>
        </a:prstGeom>
        <a:noFill/>
        <a:ln w="12700" cap="rnd">
          <a:solidFill>
            <a:srgbClr val="000000"/>
          </a:solidFill>
          <a:prstDash val="sysDot"/>
          <a:miter lim="800000"/>
          <a:headEnd/>
          <a:tailEnd/>
        </a:ln>
        <a:extLst>
          <a:ext uri="{909E8E84-426E-40dd-AFC4-6F175D3DCCD1}">
            <a14:hiddenFill xmlns:a14="http://schemas.microsoft.com/office/drawing/2010/main" xmlns="">
              <a:solidFill>
                <a:srgbClr val="FFFFFF"/>
              </a:solidFill>
            </a14:hiddenFill>
          </a:ext>
        </a:extLst>
      </xdr:spPr>
      <xdr:txBody>
        <a:bodyPr rtlCol="0"/>
        <a:lstStyle/>
        <a:p>
          <a:pPr algn="ctr"/>
          <a:endParaRPr kumimoji="1" lang="ja-JP" altLang="en-US"/>
        </a:p>
      </xdr:txBody>
    </xdr:sp>
    <xdr:clientData/>
  </xdr:twoCellAnchor>
  <xdr:twoCellAnchor>
    <xdr:from>
      <xdr:col>12</xdr:col>
      <xdr:colOff>0</xdr:colOff>
      <xdr:row>40</xdr:row>
      <xdr:rowOff>50800</xdr:rowOff>
    </xdr:from>
    <xdr:to>
      <xdr:col>12</xdr:col>
      <xdr:colOff>0</xdr:colOff>
      <xdr:row>42</xdr:row>
      <xdr:rowOff>0</xdr:rowOff>
    </xdr:to>
    <xdr:sp macro="" textlink="">
      <xdr:nvSpPr>
        <xdr:cNvPr id="6146" name="Text Box 2"/>
        <xdr:cNvSpPr txBox="1">
          <a:spLocks noChangeArrowheads="1"/>
        </xdr:cNvSpPr>
      </xdr:nvSpPr>
      <xdr:spPr bwMode="auto">
        <a:xfrm>
          <a:off x="8801100" y="8077200"/>
          <a:ext cx="0" cy="304800"/>
        </a:xfrm>
        <a:prstGeom prst="rect">
          <a:avLst/>
        </a:prstGeom>
        <a:noFill/>
        <a:ln w="9525">
          <a:noFill/>
          <a:miter lim="800000"/>
          <a:headEnd/>
          <a:tailEnd/>
        </a:ln>
      </xdr:spPr>
      <xdr:txBody>
        <a:bodyPr vertOverflow="clip" wrap="square" lIns="73152" tIns="32004" rIns="73152" bIns="32004" anchor="ctr" upright="1"/>
        <a:lstStyle/>
        <a:p>
          <a:pPr algn="ctr" rtl="0">
            <a:defRPr sz="1000"/>
          </a:pPr>
          <a:r>
            <a:rPr lang="ja-JP" altLang="en-US" sz="2400" b="1" i="1" u="none" strike="noStrike" baseline="0">
              <a:solidFill>
                <a:srgbClr val="FF99CC"/>
              </a:solidFill>
              <a:latin typeface="HG丸ｺﾞｼｯｸM-PRO"/>
              <a:ea typeface="HG丸ｺﾞｼｯｸM-PRO"/>
            </a:rPr>
            <a:t>印</a:t>
          </a:r>
        </a:p>
      </xdr:txBody>
    </xdr:sp>
    <xdr:clientData/>
  </xdr:twoCellAnchor>
  <xdr:twoCellAnchor>
    <xdr:from>
      <xdr:col>11</xdr:col>
      <xdr:colOff>142875</xdr:colOff>
      <xdr:row>58</xdr:row>
      <xdr:rowOff>0</xdr:rowOff>
    </xdr:from>
    <xdr:to>
      <xdr:col>11</xdr:col>
      <xdr:colOff>1063711</xdr:colOff>
      <xdr:row>58</xdr:row>
      <xdr:rowOff>0</xdr:rowOff>
    </xdr:to>
    <xdr:sp macro="" textlink="">
      <xdr:nvSpPr>
        <xdr:cNvPr id="6147" name="Text Box 3"/>
        <xdr:cNvSpPr txBox="1">
          <a:spLocks noChangeArrowheads="1"/>
        </xdr:cNvSpPr>
      </xdr:nvSpPr>
      <xdr:spPr bwMode="auto">
        <a:xfrm>
          <a:off x="6924675" y="11306175"/>
          <a:ext cx="933450" cy="0"/>
        </a:xfrm>
        <a:prstGeom prst="rect">
          <a:avLst/>
        </a:prstGeom>
        <a:noFill/>
        <a:ln w="9525">
          <a:noFill/>
          <a:miter lim="800000"/>
          <a:headEnd/>
          <a:tailEnd/>
        </a:ln>
      </xdr:spPr>
      <xdr:txBody>
        <a:bodyPr vertOverflow="clip" wrap="square" lIns="73152" tIns="32004" rIns="73152" bIns="32004" anchor="ctr" upright="1"/>
        <a:lstStyle/>
        <a:p>
          <a:pPr algn="ctr" rtl="0">
            <a:defRPr sz="1000"/>
          </a:pPr>
          <a:r>
            <a:rPr lang="ja-JP" altLang="en-US" sz="2400" b="1" i="1" u="none" strike="noStrike" baseline="0">
              <a:solidFill>
                <a:srgbClr val="FF99CC"/>
              </a:solidFill>
              <a:latin typeface="HG丸ｺﾞｼｯｸM-PRO"/>
              <a:ea typeface="HG丸ｺﾞｼｯｸM-PRO"/>
            </a:rPr>
            <a:t>印</a:t>
          </a:r>
        </a:p>
      </xdr:txBody>
    </xdr:sp>
    <xdr:clientData/>
  </xdr:twoCellAnchor>
  <xdr:twoCellAnchor>
    <xdr:from>
      <xdr:col>11</xdr:col>
      <xdr:colOff>142875</xdr:colOff>
      <xdr:row>58</xdr:row>
      <xdr:rowOff>0</xdr:rowOff>
    </xdr:from>
    <xdr:to>
      <xdr:col>11</xdr:col>
      <xdr:colOff>1063711</xdr:colOff>
      <xdr:row>58</xdr:row>
      <xdr:rowOff>0</xdr:rowOff>
    </xdr:to>
    <xdr:sp macro="" textlink="">
      <xdr:nvSpPr>
        <xdr:cNvPr id="6148" name="Text Box 4"/>
        <xdr:cNvSpPr txBox="1">
          <a:spLocks noChangeArrowheads="1"/>
        </xdr:cNvSpPr>
      </xdr:nvSpPr>
      <xdr:spPr bwMode="auto">
        <a:xfrm>
          <a:off x="6924675" y="11306175"/>
          <a:ext cx="933450" cy="0"/>
        </a:xfrm>
        <a:prstGeom prst="rect">
          <a:avLst/>
        </a:prstGeom>
        <a:noFill/>
        <a:ln w="9525">
          <a:noFill/>
          <a:miter lim="800000"/>
          <a:headEnd/>
          <a:tailEnd/>
        </a:ln>
      </xdr:spPr>
      <xdr:txBody>
        <a:bodyPr vertOverflow="clip" wrap="square" lIns="73152" tIns="32004" rIns="73152" bIns="32004" anchor="ctr" upright="1"/>
        <a:lstStyle/>
        <a:p>
          <a:pPr algn="ctr" rtl="0">
            <a:defRPr sz="1000"/>
          </a:pPr>
          <a:r>
            <a:rPr lang="ja-JP" altLang="en-US" sz="2400" b="1" i="1" u="none" strike="noStrike" baseline="0">
              <a:solidFill>
                <a:srgbClr val="FF99CC"/>
              </a:solidFill>
              <a:latin typeface="HG丸ｺﾞｼｯｸM-PRO"/>
              <a:ea typeface="HG丸ｺﾞｼｯｸM-PRO"/>
            </a:rPr>
            <a:t>印</a:t>
          </a:r>
        </a:p>
      </xdr:txBody>
    </xdr:sp>
    <xdr:clientData/>
  </xdr:twoCellAnchor>
  <xdr:twoCellAnchor>
    <xdr:from>
      <xdr:col>11</xdr:col>
      <xdr:colOff>142875</xdr:colOff>
      <xdr:row>57</xdr:row>
      <xdr:rowOff>0</xdr:rowOff>
    </xdr:from>
    <xdr:to>
      <xdr:col>11</xdr:col>
      <xdr:colOff>1063711</xdr:colOff>
      <xdr:row>57</xdr:row>
      <xdr:rowOff>0</xdr:rowOff>
    </xdr:to>
    <xdr:sp macro="" textlink="">
      <xdr:nvSpPr>
        <xdr:cNvPr id="6149" name="Text Box 5"/>
        <xdr:cNvSpPr txBox="1">
          <a:spLocks noChangeArrowheads="1"/>
        </xdr:cNvSpPr>
      </xdr:nvSpPr>
      <xdr:spPr bwMode="auto">
        <a:xfrm>
          <a:off x="6924675" y="11144250"/>
          <a:ext cx="933450" cy="0"/>
        </a:xfrm>
        <a:prstGeom prst="rect">
          <a:avLst/>
        </a:prstGeom>
        <a:noFill/>
        <a:ln w="9525">
          <a:noFill/>
          <a:miter lim="800000"/>
          <a:headEnd/>
          <a:tailEnd/>
        </a:ln>
      </xdr:spPr>
      <xdr:txBody>
        <a:bodyPr vertOverflow="clip" wrap="square" lIns="73152" tIns="32004" rIns="73152" bIns="32004" anchor="ctr" upright="1"/>
        <a:lstStyle/>
        <a:p>
          <a:pPr algn="ctr" rtl="0">
            <a:defRPr sz="1000"/>
          </a:pPr>
          <a:r>
            <a:rPr lang="ja-JP" altLang="en-US" sz="2400" b="1" i="1" u="none" strike="noStrike" baseline="0">
              <a:solidFill>
                <a:srgbClr val="FF99CC"/>
              </a:solidFill>
              <a:latin typeface="HG丸ｺﾞｼｯｸM-PRO"/>
              <a:ea typeface="HG丸ｺﾞｼｯｸM-PRO"/>
            </a:rPr>
            <a:t>印</a:t>
          </a:r>
        </a:p>
      </xdr:txBody>
    </xdr:sp>
    <xdr:clientData/>
  </xdr:twoCellAnchor>
  <xdr:twoCellAnchor>
    <xdr:from>
      <xdr:col>11</xdr:col>
      <xdr:colOff>142875</xdr:colOff>
      <xdr:row>57</xdr:row>
      <xdr:rowOff>0</xdr:rowOff>
    </xdr:from>
    <xdr:to>
      <xdr:col>11</xdr:col>
      <xdr:colOff>1063711</xdr:colOff>
      <xdr:row>57</xdr:row>
      <xdr:rowOff>0</xdr:rowOff>
    </xdr:to>
    <xdr:sp macro="" textlink="">
      <xdr:nvSpPr>
        <xdr:cNvPr id="6150" name="Text Box 6"/>
        <xdr:cNvSpPr txBox="1">
          <a:spLocks noChangeArrowheads="1"/>
        </xdr:cNvSpPr>
      </xdr:nvSpPr>
      <xdr:spPr bwMode="auto">
        <a:xfrm>
          <a:off x="6924675" y="11144250"/>
          <a:ext cx="933450" cy="0"/>
        </a:xfrm>
        <a:prstGeom prst="rect">
          <a:avLst/>
        </a:prstGeom>
        <a:noFill/>
        <a:ln w="9525">
          <a:noFill/>
          <a:miter lim="800000"/>
          <a:headEnd/>
          <a:tailEnd/>
        </a:ln>
      </xdr:spPr>
      <xdr:txBody>
        <a:bodyPr vertOverflow="clip" wrap="square" lIns="73152" tIns="32004" rIns="73152" bIns="32004" anchor="ctr" upright="1"/>
        <a:lstStyle/>
        <a:p>
          <a:pPr algn="ctr" rtl="0">
            <a:defRPr sz="1000"/>
          </a:pPr>
          <a:r>
            <a:rPr lang="ja-JP" altLang="en-US" sz="2400" b="1" i="1" u="none" strike="noStrike" baseline="0">
              <a:solidFill>
                <a:srgbClr val="FF99CC"/>
              </a:solidFill>
              <a:latin typeface="HG丸ｺﾞｼｯｸM-PRO"/>
              <a:ea typeface="HG丸ｺﾞｼｯｸM-PRO"/>
            </a:rPr>
            <a:t>印</a:t>
          </a:r>
        </a:p>
      </xdr:txBody>
    </xdr:sp>
    <xdr:clientData/>
  </xdr:twoCellAnchor>
  <xdr:twoCellAnchor>
    <xdr:from>
      <xdr:col>11</xdr:col>
      <xdr:colOff>142875</xdr:colOff>
      <xdr:row>57</xdr:row>
      <xdr:rowOff>0</xdr:rowOff>
    </xdr:from>
    <xdr:to>
      <xdr:col>11</xdr:col>
      <xdr:colOff>1063711</xdr:colOff>
      <xdr:row>57</xdr:row>
      <xdr:rowOff>0</xdr:rowOff>
    </xdr:to>
    <xdr:sp macro="" textlink="">
      <xdr:nvSpPr>
        <xdr:cNvPr id="6151" name="Text Box 7"/>
        <xdr:cNvSpPr txBox="1">
          <a:spLocks noChangeArrowheads="1"/>
        </xdr:cNvSpPr>
      </xdr:nvSpPr>
      <xdr:spPr bwMode="auto">
        <a:xfrm>
          <a:off x="6924675" y="11144250"/>
          <a:ext cx="933450" cy="0"/>
        </a:xfrm>
        <a:prstGeom prst="rect">
          <a:avLst/>
        </a:prstGeom>
        <a:noFill/>
        <a:ln w="9525">
          <a:noFill/>
          <a:miter lim="800000"/>
          <a:headEnd/>
          <a:tailEnd/>
        </a:ln>
      </xdr:spPr>
      <xdr:txBody>
        <a:bodyPr vertOverflow="clip" wrap="square" lIns="73152" tIns="32004" rIns="73152" bIns="32004" anchor="ctr" upright="1"/>
        <a:lstStyle/>
        <a:p>
          <a:pPr algn="ctr" rtl="0">
            <a:defRPr sz="1000"/>
          </a:pPr>
          <a:r>
            <a:rPr lang="ja-JP" altLang="en-US" sz="2400" b="1" i="1" u="none" strike="noStrike" baseline="0">
              <a:solidFill>
                <a:srgbClr val="FF99CC"/>
              </a:solidFill>
              <a:latin typeface="HG丸ｺﾞｼｯｸM-PRO"/>
              <a:ea typeface="HG丸ｺﾞｼｯｸM-PRO"/>
            </a:rPr>
            <a:t>印</a:t>
          </a:r>
        </a:p>
      </xdr:txBody>
    </xdr:sp>
    <xdr:clientData/>
  </xdr:twoCellAnchor>
  <xdr:twoCellAnchor>
    <xdr:from>
      <xdr:col>4</xdr:col>
      <xdr:colOff>876300</xdr:colOff>
      <xdr:row>1</xdr:row>
      <xdr:rowOff>66675</xdr:rowOff>
    </xdr:from>
    <xdr:to>
      <xdr:col>10</xdr:col>
      <xdr:colOff>657225</xdr:colOff>
      <xdr:row>2</xdr:row>
      <xdr:rowOff>60224</xdr:rowOff>
    </xdr:to>
    <xdr:sp macro="" textlink="">
      <xdr:nvSpPr>
        <xdr:cNvPr id="6176" name="Rectangle 8"/>
        <xdr:cNvSpPr>
          <a:spLocks noChangeArrowheads="1"/>
        </xdr:cNvSpPr>
      </xdr:nvSpPr>
      <xdr:spPr bwMode="auto">
        <a:xfrm>
          <a:off x="2295525" y="247650"/>
          <a:ext cx="4105275" cy="800100"/>
        </a:xfrm>
        <a:prstGeom prst="rect">
          <a:avLst/>
        </a:prstGeom>
        <a:noFill/>
        <a:ln w="9525">
          <a:solidFill>
            <a:srgbClr val="FF0000"/>
          </a:solidFill>
          <a:miter lim="800000"/>
          <a:headEnd/>
          <a:tailEnd/>
        </a:ln>
      </xdr:spPr>
      <xdr:txBody>
        <a:bodyPr vertOverflow="clip" wrap="square" lIns="54864" tIns="27432" rIns="54864" bIns="27432" anchor="ctr" upright="1"/>
        <a:lstStyle/>
        <a:p>
          <a:pPr algn="ctr" rtl="0">
            <a:lnSpc>
              <a:spcPts val="2200"/>
            </a:lnSpc>
            <a:defRPr sz="1000"/>
          </a:pPr>
          <a:r>
            <a:rPr lang="ja-JP" altLang="en-US" sz="2000" b="0" i="0" u="none" strike="noStrike" baseline="0">
              <a:solidFill>
                <a:srgbClr val="DD0806"/>
              </a:solidFill>
              <a:latin typeface="HGS創英角ﾎﾟｯﾌﾟ体"/>
              <a:ea typeface="HGS創英角ﾎﾟｯﾌﾟ体"/>
              <a:cs typeface="HGS創英角ﾎﾟｯﾌﾟ体"/>
            </a:rPr>
            <a:t>証明書見本</a:t>
          </a:r>
        </a:p>
        <a:p>
          <a:pPr algn="ctr" rtl="0">
            <a:lnSpc>
              <a:spcPts val="2100"/>
            </a:lnSpc>
            <a:defRPr sz="1000"/>
          </a:pPr>
          <a:r>
            <a:rPr lang="ja-JP" altLang="en-US" sz="2000" b="0" i="0" u="none" strike="noStrike" baseline="0">
              <a:solidFill>
                <a:srgbClr val="DD0806"/>
              </a:solidFill>
              <a:latin typeface="HGS創英角ﾎﾟｯﾌﾟ体"/>
              <a:ea typeface="HGS創英角ﾎﾟｯﾌﾟ体"/>
              <a:cs typeface="HGS創英角ﾎﾟｯﾌﾟ体"/>
            </a:rPr>
            <a:t>（指定科目に「選択」が含まれる場合）</a:t>
          </a:r>
        </a:p>
        <a:p>
          <a:pPr algn="ctr" rtl="0">
            <a:lnSpc>
              <a:spcPts val="2100"/>
            </a:lnSpc>
            <a:defRPr sz="1000"/>
          </a:pPr>
          <a:r>
            <a:rPr lang="ja-JP" altLang="en-US" sz="2000" b="0" i="0" u="none" strike="noStrike" baseline="0">
              <a:solidFill>
                <a:srgbClr val="DD0806"/>
              </a:solidFill>
              <a:latin typeface="HGS創英角ﾎﾟｯﾌﾟ体"/>
              <a:ea typeface="HGS創英角ﾎﾟｯﾌﾟ体"/>
              <a:cs typeface="HGS創英角ﾎﾟｯﾌﾟ体"/>
            </a:rPr>
            <a:t>二級建築士試験・木造建築士試験　実務</a:t>
          </a:r>
          <a:r>
            <a:rPr lang="en-US" altLang="ja-JP" sz="2000" b="0" i="0" u="none" strike="noStrike" baseline="0">
              <a:solidFill>
                <a:srgbClr val="DD0806"/>
              </a:solidFill>
              <a:latin typeface="HGS創英角ﾎﾟｯﾌﾟ体"/>
              <a:ea typeface="HGS創英角ﾎﾟｯﾌﾟ体"/>
              <a:cs typeface="HGS創英角ﾎﾟｯﾌﾟ体"/>
            </a:rPr>
            <a:t>0</a:t>
          </a:r>
          <a:r>
            <a:rPr lang="ja-JP" altLang="en-US" sz="2000" b="0" i="0" u="none" strike="noStrike" baseline="0">
              <a:solidFill>
                <a:srgbClr val="DD0806"/>
              </a:solidFill>
              <a:latin typeface="HGS創英角ﾎﾟｯﾌﾟ体"/>
              <a:ea typeface="HGS創英角ﾎﾟｯﾌﾟ体"/>
              <a:cs typeface="HGS創英角ﾎﾟｯﾌﾟ体"/>
            </a:rPr>
            <a:t>年～</a:t>
          </a:r>
          <a:r>
            <a:rPr lang="en-US" altLang="ja-JP" sz="2000" b="0" i="0" u="none" strike="noStrike" baseline="0">
              <a:solidFill>
                <a:srgbClr val="DD0806"/>
              </a:solidFill>
              <a:latin typeface="HGS創英角ﾎﾟｯﾌﾟ体"/>
              <a:ea typeface="HGS創英角ﾎﾟｯﾌﾟ体"/>
              <a:cs typeface="HGS創英角ﾎﾟｯﾌﾟ体"/>
            </a:rPr>
            <a:t>2</a:t>
          </a:r>
          <a:r>
            <a:rPr lang="ja-JP" altLang="en-US" sz="2000" b="0" i="0" u="none" strike="noStrike" baseline="0">
              <a:solidFill>
                <a:srgbClr val="DD0806"/>
              </a:solidFill>
              <a:latin typeface="HGS創英角ﾎﾟｯﾌﾟ体"/>
              <a:ea typeface="HGS創英角ﾎﾟｯﾌﾟ体"/>
              <a:cs typeface="HGS創英角ﾎﾟｯﾌﾟ体"/>
            </a:rPr>
            <a:t>年</a:t>
          </a:r>
        </a:p>
      </xdr:txBody>
    </xdr:sp>
    <xdr:clientData/>
  </xdr:twoCellAnchor>
  <xdr:twoCellAnchor>
    <xdr:from>
      <xdr:col>11</xdr:col>
      <xdr:colOff>1263650</xdr:colOff>
      <xdr:row>0</xdr:row>
      <xdr:rowOff>69850</xdr:rowOff>
    </xdr:from>
    <xdr:to>
      <xdr:col>11</xdr:col>
      <xdr:colOff>1924050</xdr:colOff>
      <xdr:row>1</xdr:row>
      <xdr:rowOff>114011</xdr:rowOff>
    </xdr:to>
    <xdr:sp macro="" textlink="">
      <xdr:nvSpPr>
        <xdr:cNvPr id="6153" name="Text Box 9"/>
        <xdr:cNvSpPr txBox="1">
          <a:spLocks noChangeArrowheads="1"/>
        </xdr:cNvSpPr>
      </xdr:nvSpPr>
      <xdr:spPr bwMode="auto">
        <a:xfrm>
          <a:off x="8058150" y="57150"/>
          <a:ext cx="647700" cy="2381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別紙</a:t>
          </a:r>
          <a:r>
            <a:rPr lang="en-US" altLang="ja-JP" sz="1100" b="0" i="0" u="none" strike="noStrike" baseline="0">
              <a:solidFill>
                <a:srgbClr val="000000"/>
              </a:solidFill>
              <a:latin typeface="ＭＳ Ｐゴシック"/>
              <a:ea typeface="ＭＳ Ｐゴシック"/>
            </a:rPr>
            <a:t>2-2</a:t>
          </a:r>
        </a:p>
      </xdr:txBody>
    </xdr:sp>
    <xdr:clientData/>
  </xdr:twoCellAnchor>
  <xdr:twoCellAnchor>
    <xdr:from>
      <xdr:col>10</xdr:col>
      <xdr:colOff>990600</xdr:colOff>
      <xdr:row>15</xdr:row>
      <xdr:rowOff>203200</xdr:rowOff>
    </xdr:from>
    <xdr:to>
      <xdr:col>11</xdr:col>
      <xdr:colOff>406400</xdr:colOff>
      <xdr:row>17</xdr:row>
      <xdr:rowOff>38100</xdr:rowOff>
    </xdr:to>
    <xdr:sp macro="" textlink="">
      <xdr:nvSpPr>
        <xdr:cNvPr id="6754" name="Oval 10"/>
        <xdr:cNvSpPr>
          <a:spLocks noChangeArrowheads="1"/>
        </xdr:cNvSpPr>
      </xdr:nvSpPr>
      <xdr:spPr bwMode="auto">
        <a:xfrm>
          <a:off x="6718300" y="4191000"/>
          <a:ext cx="457200" cy="266700"/>
        </a:xfrm>
        <a:prstGeom prst="ellipse">
          <a:avLst/>
        </a:prstGeom>
        <a:noFill/>
        <a:ln w="19050">
          <a:solidFill>
            <a:srgbClr val="FF0000"/>
          </a:solidFill>
          <a:round/>
          <a:headEnd/>
          <a:tailEnd/>
        </a:ln>
        <a:extLst>
          <a:ext uri="{909E8E84-426E-40dd-AFC4-6F175D3DCCD1}">
            <a14:hiddenFill xmlns:a14="http://schemas.microsoft.com/office/drawing/2010/main" xmlns="">
              <a:solidFill>
                <a:srgbClr val="FFFFFF"/>
              </a:solidFill>
            </a14:hiddenFill>
          </a:ext>
        </a:extLst>
      </xdr:spPr>
      <xdr:txBody>
        <a:bodyPr rtlCol="0"/>
        <a:lstStyle/>
        <a:p>
          <a:pPr algn="ctr"/>
          <a:endParaRPr kumimoji="1" lang="ja-JP" altLang="en-US"/>
        </a:p>
      </xdr:txBody>
    </xdr:sp>
    <xdr:clientData/>
  </xdr:twoCellAnchor>
  <xdr:twoCellAnchor>
    <xdr:from>
      <xdr:col>9</xdr:col>
      <xdr:colOff>914400</xdr:colOff>
      <xdr:row>15</xdr:row>
      <xdr:rowOff>25400</xdr:rowOff>
    </xdr:from>
    <xdr:to>
      <xdr:col>10</xdr:col>
      <xdr:colOff>635000</xdr:colOff>
      <xdr:row>18</xdr:row>
      <xdr:rowOff>76200</xdr:rowOff>
    </xdr:to>
    <xdr:sp macro="" textlink="">
      <xdr:nvSpPr>
        <xdr:cNvPr id="6755" name="Line 11"/>
        <xdr:cNvSpPr>
          <a:spLocks noChangeShapeType="1"/>
        </xdr:cNvSpPr>
      </xdr:nvSpPr>
      <xdr:spPr bwMode="auto">
        <a:xfrm flipH="1">
          <a:off x="5600700" y="4013200"/>
          <a:ext cx="762000" cy="698500"/>
        </a:xfrm>
        <a:prstGeom prst="line">
          <a:avLst/>
        </a:prstGeom>
        <a:noFill/>
        <a:ln w="19050">
          <a:solidFill>
            <a:srgbClr val="FF0000"/>
          </a:solidFill>
          <a:round/>
          <a:headEnd/>
          <a:tailEnd/>
        </a:ln>
        <a:extLst>
          <a:ext uri="{909E8E84-426E-40dd-AFC4-6F175D3DCCD1}">
            <a14:hiddenFill xmlns:a14="http://schemas.microsoft.com/office/drawing/2010/main" xmlns="">
              <a:noFill/>
            </a14:hiddenFill>
          </a:ext>
        </a:extLst>
      </xdr:spPr>
      <xdr:txBody>
        <a:bodyPr rtlCol="0"/>
        <a:lstStyle/>
        <a:p>
          <a:pPr algn="ctr"/>
          <a:endParaRPr kumimoji="1" lang="ja-JP" altLang="en-US"/>
        </a:p>
      </xdr:txBody>
    </xdr:sp>
    <xdr:clientData/>
  </xdr:twoCellAnchor>
  <xdr:twoCellAnchor>
    <xdr:from>
      <xdr:col>9</xdr:col>
      <xdr:colOff>76200</xdr:colOff>
      <xdr:row>17</xdr:row>
      <xdr:rowOff>190500</xdr:rowOff>
    </xdr:from>
    <xdr:to>
      <xdr:col>9</xdr:col>
      <xdr:colOff>939800</xdr:colOff>
      <xdr:row>19</xdr:row>
      <xdr:rowOff>12700</xdr:rowOff>
    </xdr:to>
    <xdr:sp macro="" textlink="">
      <xdr:nvSpPr>
        <xdr:cNvPr id="6756" name="Oval 12"/>
        <xdr:cNvSpPr>
          <a:spLocks noChangeArrowheads="1"/>
        </xdr:cNvSpPr>
      </xdr:nvSpPr>
      <xdr:spPr bwMode="auto">
        <a:xfrm>
          <a:off x="4762500" y="4610100"/>
          <a:ext cx="863600" cy="254000"/>
        </a:xfrm>
        <a:prstGeom prst="ellipse">
          <a:avLst/>
        </a:prstGeom>
        <a:noFill/>
        <a:ln w="19050">
          <a:solidFill>
            <a:srgbClr val="FF0000"/>
          </a:solidFill>
          <a:round/>
          <a:headEnd/>
          <a:tailEnd/>
        </a:ln>
        <a:extLst>
          <a:ext uri="{909E8E84-426E-40dd-AFC4-6F175D3DCCD1}">
            <a14:hiddenFill xmlns:a14="http://schemas.microsoft.com/office/drawing/2010/main" xmlns="">
              <a:solidFill>
                <a:srgbClr val="FFFFFF"/>
              </a:solidFill>
            </a14:hiddenFill>
          </a:ext>
        </a:extLst>
      </xdr:spPr>
      <xdr:txBody>
        <a:bodyPr rtlCol="0"/>
        <a:lstStyle/>
        <a:p>
          <a:pPr algn="ctr"/>
          <a:endParaRPr kumimoji="1" lang="ja-JP" altLang="en-US"/>
        </a:p>
      </xdr:txBody>
    </xdr:sp>
    <xdr:clientData/>
  </xdr:twoCellAnchor>
  <xdr:twoCellAnchor>
    <xdr:from>
      <xdr:col>10</xdr:col>
      <xdr:colOff>19050</xdr:colOff>
      <xdr:row>14</xdr:row>
      <xdr:rowOff>101600</xdr:rowOff>
    </xdr:from>
    <xdr:to>
      <xdr:col>11</xdr:col>
      <xdr:colOff>1990725</xdr:colOff>
      <xdr:row>15</xdr:row>
      <xdr:rowOff>108284</xdr:rowOff>
    </xdr:to>
    <xdr:sp macro="" textlink="">
      <xdr:nvSpPr>
        <xdr:cNvPr id="6157" name="Text Box 13"/>
        <xdr:cNvSpPr txBox="1">
          <a:spLocks noChangeArrowheads="1"/>
        </xdr:cNvSpPr>
      </xdr:nvSpPr>
      <xdr:spPr bwMode="auto">
        <a:xfrm>
          <a:off x="5762625" y="3657600"/>
          <a:ext cx="3009900" cy="190500"/>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Ｐゴシック"/>
              <a:ea typeface="ＭＳ Ｐゴシック"/>
            </a:rPr>
            <a:t>選択科目で、修得していない場合は空白とする。</a:t>
          </a:r>
        </a:p>
      </xdr:txBody>
    </xdr:sp>
    <xdr:clientData/>
  </xdr:twoCellAnchor>
  <xdr:twoCellAnchor>
    <xdr:from>
      <xdr:col>10</xdr:col>
      <xdr:colOff>990600</xdr:colOff>
      <xdr:row>29</xdr:row>
      <xdr:rowOff>76200</xdr:rowOff>
    </xdr:from>
    <xdr:to>
      <xdr:col>11</xdr:col>
      <xdr:colOff>419100</xdr:colOff>
      <xdr:row>31</xdr:row>
      <xdr:rowOff>114300</xdr:rowOff>
    </xdr:to>
    <xdr:sp macro="" textlink="">
      <xdr:nvSpPr>
        <xdr:cNvPr id="6758" name="Oval 14"/>
        <xdr:cNvSpPr>
          <a:spLocks noChangeArrowheads="1"/>
        </xdr:cNvSpPr>
      </xdr:nvSpPr>
      <xdr:spPr bwMode="auto">
        <a:xfrm>
          <a:off x="6718300" y="7086600"/>
          <a:ext cx="469900" cy="469900"/>
        </a:xfrm>
        <a:prstGeom prst="ellipse">
          <a:avLst/>
        </a:prstGeom>
        <a:noFill/>
        <a:ln w="19050">
          <a:solidFill>
            <a:srgbClr val="FF0000"/>
          </a:solidFill>
          <a:round/>
          <a:headEnd/>
          <a:tailEnd/>
        </a:ln>
        <a:extLst>
          <a:ext uri="{909E8E84-426E-40dd-AFC4-6F175D3DCCD1}">
            <a14:hiddenFill xmlns:a14="http://schemas.microsoft.com/office/drawing/2010/main" xmlns="">
              <a:solidFill>
                <a:srgbClr val="FFFFFF"/>
              </a:solidFill>
            </a14:hiddenFill>
          </a:ext>
        </a:extLst>
      </xdr:spPr>
      <xdr:txBody>
        <a:bodyPr rtlCol="0"/>
        <a:lstStyle/>
        <a:p>
          <a:pPr algn="ctr"/>
          <a:endParaRPr kumimoji="1" lang="ja-JP" altLang="en-US"/>
        </a:p>
      </xdr:txBody>
    </xdr:sp>
    <xdr:clientData/>
  </xdr:twoCellAnchor>
  <xdr:twoCellAnchor>
    <xdr:from>
      <xdr:col>10</xdr:col>
      <xdr:colOff>638175</xdr:colOff>
      <xdr:row>50</xdr:row>
      <xdr:rowOff>136525</xdr:rowOff>
    </xdr:from>
    <xdr:to>
      <xdr:col>11</xdr:col>
      <xdr:colOff>885825</xdr:colOff>
      <xdr:row>55</xdr:row>
      <xdr:rowOff>161925</xdr:rowOff>
    </xdr:to>
    <xdr:sp macro="" textlink="">
      <xdr:nvSpPr>
        <xdr:cNvPr id="6159" name="Rectangle 15"/>
        <xdr:cNvSpPr>
          <a:spLocks noChangeArrowheads="1"/>
        </xdr:cNvSpPr>
      </xdr:nvSpPr>
      <xdr:spPr bwMode="auto">
        <a:xfrm>
          <a:off x="6381750" y="10115550"/>
          <a:ext cx="1285875" cy="876300"/>
        </a:xfrm>
        <a:prstGeom prst="rect">
          <a:avLst/>
        </a:prstGeom>
        <a:noFill/>
        <a:ln w="19050">
          <a:solidFill>
            <a:srgbClr val="FF00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FF0000"/>
              </a:solidFill>
              <a:latin typeface="HGP行書体"/>
              <a:ea typeface="HGP行書体"/>
            </a:rPr>
            <a:t>学校印</a:t>
          </a:r>
        </a:p>
      </xdr:txBody>
    </xdr:sp>
    <xdr:clientData/>
  </xdr:twoCellAnchor>
  <xdr:twoCellAnchor>
    <xdr:from>
      <xdr:col>2</xdr:col>
      <xdr:colOff>88900</xdr:colOff>
      <xdr:row>13</xdr:row>
      <xdr:rowOff>114300</xdr:rowOff>
    </xdr:from>
    <xdr:to>
      <xdr:col>6</xdr:col>
      <xdr:colOff>50800</xdr:colOff>
      <xdr:row>42</xdr:row>
      <xdr:rowOff>76200</xdr:rowOff>
    </xdr:to>
    <xdr:sp macro="" textlink="">
      <xdr:nvSpPr>
        <xdr:cNvPr id="6760" name="AutoShape 16"/>
        <xdr:cNvSpPr>
          <a:spLocks noChangeArrowheads="1"/>
        </xdr:cNvSpPr>
      </xdr:nvSpPr>
      <xdr:spPr bwMode="auto">
        <a:xfrm>
          <a:off x="292100" y="3683000"/>
          <a:ext cx="2959100" cy="6210300"/>
        </a:xfrm>
        <a:prstGeom prst="roundRect">
          <a:avLst>
            <a:gd name="adj" fmla="val 16667"/>
          </a:avLst>
        </a:prstGeom>
        <a:noFill/>
        <a:ln w="19050">
          <a:solidFill>
            <a:srgbClr val="FF0000"/>
          </a:solidFill>
          <a:round/>
          <a:headEnd/>
          <a:tailEnd/>
        </a:ln>
        <a:extLst>
          <a:ext uri="{909E8E84-426E-40dd-AFC4-6F175D3DCCD1}">
            <a14:hiddenFill xmlns:a14="http://schemas.microsoft.com/office/drawing/2010/main" xmlns="">
              <a:solidFill>
                <a:srgbClr val="FFFFFF"/>
              </a:solidFill>
            </a14:hiddenFill>
          </a:ext>
        </a:extLst>
      </xdr:spPr>
      <xdr:txBody>
        <a:bodyPr rtlCol="0"/>
        <a:lstStyle/>
        <a:p>
          <a:pPr algn="ctr"/>
          <a:endParaRPr kumimoji="1" lang="ja-JP" altLang="en-US"/>
        </a:p>
      </xdr:txBody>
    </xdr:sp>
    <xdr:clientData/>
  </xdr:twoCellAnchor>
  <xdr:twoCellAnchor>
    <xdr:from>
      <xdr:col>6</xdr:col>
      <xdr:colOff>38100</xdr:colOff>
      <xdr:row>30</xdr:row>
      <xdr:rowOff>165100</xdr:rowOff>
    </xdr:from>
    <xdr:to>
      <xdr:col>8</xdr:col>
      <xdr:colOff>254000</xdr:colOff>
      <xdr:row>36</xdr:row>
      <xdr:rowOff>38100</xdr:rowOff>
    </xdr:to>
    <xdr:sp macro="" textlink="">
      <xdr:nvSpPr>
        <xdr:cNvPr id="6761" name="Line 17"/>
        <xdr:cNvSpPr>
          <a:spLocks noChangeShapeType="1"/>
        </xdr:cNvSpPr>
      </xdr:nvSpPr>
      <xdr:spPr bwMode="auto">
        <a:xfrm>
          <a:off x="3238500" y="7391400"/>
          <a:ext cx="863600" cy="1168400"/>
        </a:xfrm>
        <a:prstGeom prst="line">
          <a:avLst/>
        </a:prstGeom>
        <a:noFill/>
        <a:ln w="19050">
          <a:solidFill>
            <a:srgbClr val="FF0000"/>
          </a:solidFill>
          <a:round/>
          <a:headEnd/>
          <a:tailEnd/>
        </a:ln>
        <a:extLst>
          <a:ext uri="{909E8E84-426E-40dd-AFC4-6F175D3DCCD1}">
            <a14:hiddenFill xmlns:a14="http://schemas.microsoft.com/office/drawing/2010/main" xmlns="">
              <a:noFill/>
            </a14:hiddenFill>
          </a:ext>
        </a:extLst>
      </xdr:spPr>
      <xdr:txBody>
        <a:bodyPr rtlCol="0"/>
        <a:lstStyle/>
        <a:p>
          <a:pPr algn="ctr"/>
          <a:endParaRPr kumimoji="1" lang="ja-JP" altLang="en-US"/>
        </a:p>
      </xdr:txBody>
    </xdr:sp>
    <xdr:clientData/>
  </xdr:twoCellAnchor>
  <xdr:twoCellAnchor>
    <xdr:from>
      <xdr:col>8</xdr:col>
      <xdr:colOff>82550</xdr:colOff>
      <xdr:row>33</xdr:row>
      <xdr:rowOff>180975</xdr:rowOff>
    </xdr:from>
    <xdr:to>
      <xdr:col>11</xdr:col>
      <xdr:colOff>57150</xdr:colOff>
      <xdr:row>38</xdr:row>
      <xdr:rowOff>111203</xdr:rowOff>
    </xdr:to>
    <xdr:sp macro="" textlink="">
      <xdr:nvSpPr>
        <xdr:cNvPr id="6162" name="Text Box 18"/>
        <xdr:cNvSpPr txBox="1">
          <a:spLocks noChangeArrowheads="1"/>
        </xdr:cNvSpPr>
      </xdr:nvSpPr>
      <xdr:spPr bwMode="auto">
        <a:xfrm>
          <a:off x="3952875" y="6981825"/>
          <a:ext cx="2886075" cy="800100"/>
        </a:xfrm>
        <a:prstGeom prst="rect">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FF0000"/>
              </a:solidFill>
              <a:latin typeface="ＭＳ Ｐゴシック"/>
              <a:ea typeface="ＭＳ Ｐゴシック"/>
            </a:rPr>
            <a:t>指定科目と認められた科目を過不足なく明示するとともに、並び順については、センターホームページ上に掲載している「指定科目に該当すると認められる開講科目一覧」と同じとする。</a:t>
          </a:r>
        </a:p>
      </xdr:txBody>
    </xdr:sp>
    <xdr:clientData/>
  </xdr:twoCellAnchor>
  <xdr:twoCellAnchor>
    <xdr:from>
      <xdr:col>11</xdr:col>
      <xdr:colOff>190500</xdr:colOff>
      <xdr:row>25</xdr:row>
      <xdr:rowOff>25400</xdr:rowOff>
    </xdr:from>
    <xdr:to>
      <xdr:col>11</xdr:col>
      <xdr:colOff>558800</xdr:colOff>
      <xdr:row>29</xdr:row>
      <xdr:rowOff>76200</xdr:rowOff>
    </xdr:to>
    <xdr:sp macro="" textlink="">
      <xdr:nvSpPr>
        <xdr:cNvPr id="6763" name="Line 19"/>
        <xdr:cNvSpPr>
          <a:spLocks noChangeShapeType="1"/>
        </xdr:cNvSpPr>
      </xdr:nvSpPr>
      <xdr:spPr bwMode="auto">
        <a:xfrm flipH="1">
          <a:off x="6959600" y="6172200"/>
          <a:ext cx="368300" cy="914400"/>
        </a:xfrm>
        <a:prstGeom prst="line">
          <a:avLst/>
        </a:prstGeom>
        <a:noFill/>
        <a:ln w="19050">
          <a:solidFill>
            <a:srgbClr val="FF0000"/>
          </a:solidFill>
          <a:round/>
          <a:headEnd/>
          <a:tailEnd/>
        </a:ln>
        <a:extLst>
          <a:ext uri="{909E8E84-426E-40dd-AFC4-6F175D3DCCD1}">
            <a14:hiddenFill xmlns:a14="http://schemas.microsoft.com/office/drawing/2010/main" xmlns="">
              <a:noFill/>
            </a14:hiddenFill>
          </a:ext>
        </a:extLst>
      </xdr:spPr>
      <xdr:txBody>
        <a:bodyPr rtlCol="0"/>
        <a:lstStyle/>
        <a:p>
          <a:pPr algn="ctr"/>
          <a:endParaRPr kumimoji="1" lang="ja-JP" altLang="en-US"/>
        </a:p>
      </xdr:txBody>
    </xdr:sp>
    <xdr:clientData/>
  </xdr:twoCellAnchor>
  <xdr:twoCellAnchor>
    <xdr:from>
      <xdr:col>9</xdr:col>
      <xdr:colOff>990600</xdr:colOff>
      <xdr:row>19</xdr:row>
      <xdr:rowOff>41275</xdr:rowOff>
    </xdr:from>
    <xdr:to>
      <xdr:col>11</xdr:col>
      <xdr:colOff>1790700</xdr:colOff>
      <xdr:row>27</xdr:row>
      <xdr:rowOff>60325</xdr:rowOff>
    </xdr:to>
    <xdr:sp macro="" textlink="">
      <xdr:nvSpPr>
        <xdr:cNvPr id="6164" name="Text Box 20"/>
        <xdr:cNvSpPr txBox="1">
          <a:spLocks noChangeArrowheads="1"/>
        </xdr:cNvSpPr>
      </xdr:nvSpPr>
      <xdr:spPr bwMode="auto">
        <a:xfrm>
          <a:off x="5686425" y="4467225"/>
          <a:ext cx="2886075" cy="1390650"/>
        </a:xfrm>
        <a:prstGeom prst="rect">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DD0806"/>
              </a:solidFill>
              <a:latin typeface="ＭＳ Ｐゴシック"/>
              <a:ea typeface="ＭＳ Ｐゴシック"/>
              <a:cs typeface="ＭＳ Ｐゴシック"/>
            </a:rPr>
            <a:t>未修得、留年、転入等の事由により当該入学年度者用の指定科目以外の指定科目を修得し、貴課程が当該入学年度者用の指定科目と同等であると認める場合は、原則として、当該指定科目に置き換えて証明する。</a:t>
          </a:r>
        </a:p>
        <a:p>
          <a:pPr algn="l" rtl="0">
            <a:defRPr sz="1000"/>
          </a:pPr>
          <a:r>
            <a:rPr lang="ja-JP" altLang="en-US" sz="900" b="0" i="0" u="none" strike="noStrike" baseline="0">
              <a:solidFill>
                <a:srgbClr val="DD0806"/>
              </a:solidFill>
              <a:latin typeface="ＭＳ Ｐゴシック"/>
              <a:ea typeface="ＭＳ Ｐゴシック"/>
              <a:cs typeface="ＭＳ Ｐゴシック"/>
            </a:rPr>
            <a:t>この場合は、証明書の「科目名」の「備考欄」に</a:t>
          </a:r>
          <a:r>
            <a:rPr lang="en-US" altLang="ja-JP" sz="900" b="0" i="0" u="none" strike="noStrike" baseline="0">
              <a:solidFill>
                <a:srgbClr val="DD0806"/>
              </a:solidFill>
              <a:latin typeface="ＭＳ Ｐゴシック"/>
              <a:ea typeface="ＭＳ Ｐゴシック"/>
              <a:cs typeface="ＭＳ Ｐゴシック"/>
            </a:rPr>
            <a:t>『</a:t>
          </a:r>
          <a:r>
            <a:rPr lang="ja-JP" altLang="en-US" sz="900" b="0" i="0" u="none" strike="noStrike" baseline="0">
              <a:solidFill>
                <a:srgbClr val="DD0806"/>
              </a:solidFill>
              <a:latin typeface="ＭＳ Ｐゴシック"/>
              <a:ea typeface="ＭＳ Ｐゴシック"/>
              <a:cs typeface="ＭＳ Ｐゴシック"/>
            </a:rPr>
            <a:t>置換</a:t>
          </a:r>
          <a:r>
            <a:rPr lang="en-US" altLang="ja-JP" sz="900" b="0" i="0" u="none" strike="noStrike" baseline="0">
              <a:solidFill>
                <a:srgbClr val="DD0806"/>
              </a:solidFill>
              <a:latin typeface="ＭＳ Ｐゴシック"/>
              <a:ea typeface="ＭＳ Ｐゴシック"/>
              <a:cs typeface="ＭＳ Ｐゴシック"/>
            </a:rPr>
            <a:t>』</a:t>
          </a:r>
          <a:r>
            <a:rPr lang="ja-JP" altLang="en-US" sz="900" b="0" i="0" u="none" strike="noStrike" baseline="0">
              <a:solidFill>
                <a:srgbClr val="DD0806"/>
              </a:solidFill>
              <a:latin typeface="ＭＳ Ｐゴシック"/>
              <a:ea typeface="ＭＳ Ｐゴシック"/>
              <a:cs typeface="ＭＳ Ｐゴシック"/>
            </a:rPr>
            <a:t>と明示し、＜別紙３＞の「置換科目一覧表」（所定の事項を記載したもの）を添付する。</a:t>
          </a:r>
        </a:p>
      </xdr:txBody>
    </xdr:sp>
    <xdr:clientData/>
  </xdr:twoCellAnchor>
  <xdr:twoCellAnchor>
    <xdr:from>
      <xdr:col>11</xdr:col>
      <xdr:colOff>317500</xdr:colOff>
      <xdr:row>17</xdr:row>
      <xdr:rowOff>12700</xdr:rowOff>
    </xdr:from>
    <xdr:to>
      <xdr:col>11</xdr:col>
      <xdr:colOff>609600</xdr:colOff>
      <xdr:row>19</xdr:row>
      <xdr:rowOff>114300</xdr:rowOff>
    </xdr:to>
    <xdr:sp macro="" textlink="">
      <xdr:nvSpPr>
        <xdr:cNvPr id="6765" name="Line 21"/>
        <xdr:cNvSpPr>
          <a:spLocks noChangeShapeType="1"/>
        </xdr:cNvSpPr>
      </xdr:nvSpPr>
      <xdr:spPr bwMode="auto">
        <a:xfrm>
          <a:off x="7086600" y="4432300"/>
          <a:ext cx="292100" cy="533400"/>
        </a:xfrm>
        <a:prstGeom prst="line">
          <a:avLst/>
        </a:prstGeom>
        <a:noFill/>
        <a:ln w="19050">
          <a:solidFill>
            <a:srgbClr val="FF0000"/>
          </a:solidFill>
          <a:round/>
          <a:headEnd/>
          <a:tailEnd/>
        </a:ln>
        <a:extLst>
          <a:ext uri="{909E8E84-426E-40dd-AFC4-6F175D3DCCD1}">
            <a14:hiddenFill xmlns:a14="http://schemas.microsoft.com/office/drawing/2010/main" xmlns="">
              <a:noFill/>
            </a14:hiddenFill>
          </a:ext>
        </a:extLst>
      </xdr:spPr>
      <xdr:txBody>
        <a:bodyPr rtlCol="0"/>
        <a:lstStyle/>
        <a:p>
          <a:pPr algn="ctr"/>
          <a:endParaRPr kumimoji="1" lang="ja-JP" altLang="en-US"/>
        </a:p>
      </xdr:txBody>
    </xdr:sp>
    <xdr:clientData/>
  </xdr:twoCellAnchor>
  <xdr:twoCellAnchor>
    <xdr:from>
      <xdr:col>6</xdr:col>
      <xdr:colOff>609600</xdr:colOff>
      <xdr:row>11</xdr:row>
      <xdr:rowOff>123825</xdr:rowOff>
    </xdr:from>
    <xdr:to>
      <xdr:col>11</xdr:col>
      <xdr:colOff>333375</xdr:colOff>
      <xdr:row>12</xdr:row>
      <xdr:rowOff>161925</xdr:rowOff>
    </xdr:to>
    <xdr:sp macro="" textlink="">
      <xdr:nvSpPr>
        <xdr:cNvPr id="6190" name="Text Box 22"/>
        <xdr:cNvSpPr txBox="1">
          <a:spLocks noChangeArrowheads="1"/>
        </xdr:cNvSpPr>
      </xdr:nvSpPr>
      <xdr:spPr bwMode="auto">
        <a:xfrm>
          <a:off x="3819525" y="3152775"/>
          <a:ext cx="3295650" cy="209550"/>
        </a:xfrm>
        <a:prstGeom prst="rect">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DD0806"/>
              </a:solidFill>
              <a:latin typeface="ＭＳ Ｐゴシック"/>
              <a:ea typeface="ＭＳ Ｐゴシック"/>
              <a:cs typeface="ＭＳ Ｐゴシック"/>
            </a:rPr>
            <a:t>センターからの確認結果（通知）文書の日付としてください。</a:t>
          </a:r>
        </a:p>
        <a:p>
          <a:pPr algn="l" rtl="0">
            <a:defRPr sz="1000"/>
          </a:pPr>
          <a:endParaRPr lang="ja-JP" altLang="en-US" sz="900" b="0" i="0" u="none" strike="noStrike" baseline="0">
            <a:solidFill>
              <a:srgbClr val="DD0806"/>
            </a:solidFill>
            <a:latin typeface="ＭＳ Ｐゴシック"/>
            <a:ea typeface="ＭＳ Ｐゴシック"/>
            <a:cs typeface="ＭＳ Ｐゴシック"/>
          </a:endParaRPr>
        </a:p>
      </xdr:txBody>
    </xdr:sp>
    <xdr:clientData/>
  </xdr:twoCellAnchor>
  <xdr:twoCellAnchor>
    <xdr:from>
      <xdr:col>11</xdr:col>
      <xdr:colOff>330200</xdr:colOff>
      <xdr:row>11</xdr:row>
      <xdr:rowOff>25400</xdr:rowOff>
    </xdr:from>
    <xdr:to>
      <xdr:col>11</xdr:col>
      <xdr:colOff>584200</xdr:colOff>
      <xdr:row>12</xdr:row>
      <xdr:rowOff>12700</xdr:rowOff>
    </xdr:to>
    <xdr:sp macro="" textlink="">
      <xdr:nvSpPr>
        <xdr:cNvPr id="6767" name="Line 23"/>
        <xdr:cNvSpPr>
          <a:spLocks noChangeShapeType="1"/>
        </xdr:cNvSpPr>
      </xdr:nvSpPr>
      <xdr:spPr bwMode="auto">
        <a:xfrm flipH="1">
          <a:off x="7099300" y="3238500"/>
          <a:ext cx="254000" cy="165100"/>
        </a:xfrm>
        <a:prstGeom prst="line">
          <a:avLst/>
        </a:prstGeom>
        <a:noFill/>
        <a:ln w="19050">
          <a:solidFill>
            <a:srgbClr val="FF0000"/>
          </a:solidFill>
          <a:round/>
          <a:headEnd/>
          <a:tailEnd/>
        </a:ln>
        <a:extLst>
          <a:ext uri="{909E8E84-426E-40dd-AFC4-6F175D3DCCD1}">
            <a14:hiddenFill xmlns:a14="http://schemas.microsoft.com/office/drawing/2010/main" xmlns="">
              <a:noFill/>
            </a14:hiddenFill>
          </a:ext>
        </a:extLst>
      </xdr:spPr>
      <xdr:txBody>
        <a:bodyPr rtlCol="0"/>
        <a:lstStyle/>
        <a:p>
          <a:pPr algn="ctr"/>
          <a:endParaRPr kumimoji="1" lang="ja-JP" altLang="en-US"/>
        </a:p>
      </xdr:txBody>
    </xdr:sp>
    <xdr:clientData/>
  </xdr:twoCellAnchor>
  <xdr:twoCellAnchor>
    <xdr:from>
      <xdr:col>11</xdr:col>
      <xdr:colOff>431800</xdr:colOff>
      <xdr:row>9</xdr:row>
      <xdr:rowOff>101600</xdr:rowOff>
    </xdr:from>
    <xdr:to>
      <xdr:col>11</xdr:col>
      <xdr:colOff>1587500</xdr:colOff>
      <xdr:row>11</xdr:row>
      <xdr:rowOff>88900</xdr:rowOff>
    </xdr:to>
    <xdr:sp macro="" textlink="">
      <xdr:nvSpPr>
        <xdr:cNvPr id="6768" name="Oval 24"/>
        <xdr:cNvSpPr>
          <a:spLocks noChangeArrowheads="1"/>
        </xdr:cNvSpPr>
      </xdr:nvSpPr>
      <xdr:spPr bwMode="auto">
        <a:xfrm>
          <a:off x="7200900" y="2933700"/>
          <a:ext cx="1155700" cy="368300"/>
        </a:xfrm>
        <a:prstGeom prst="ellipse">
          <a:avLst/>
        </a:prstGeom>
        <a:noFill/>
        <a:ln w="19050">
          <a:solidFill>
            <a:srgbClr val="FF0000"/>
          </a:solidFill>
          <a:round/>
          <a:headEnd/>
          <a:tailEnd/>
        </a:ln>
        <a:extLst>
          <a:ext uri="{909E8E84-426E-40dd-AFC4-6F175D3DCCD1}">
            <a14:hiddenFill xmlns:a14="http://schemas.microsoft.com/office/drawing/2010/main" xmlns="">
              <a:solidFill>
                <a:srgbClr val="FFFFFF"/>
              </a:solidFill>
            </a14:hiddenFill>
          </a:ext>
        </a:extLst>
      </xdr:spPr>
      <xdr:txBody>
        <a:bodyPr rtlCol="0"/>
        <a:lstStyle/>
        <a:p>
          <a:pPr algn="ctr"/>
          <a:endParaRPr kumimoji="1" lang="ja-JP" altLang="en-US"/>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58"/>
  <sheetViews>
    <sheetView topLeftCell="A4" workbookViewId="0">
      <selection activeCell="A46" sqref="A46:XFD48"/>
    </sheetView>
  </sheetViews>
  <sheetFormatPr defaultColWidth="9" defaultRowHeight="11.25" x14ac:dyDescent="0.15"/>
  <cols>
    <col min="1" max="1" width="2.625" style="1" customWidth="1"/>
    <col min="2" max="2" width="3.625" style="1" hidden="1" customWidth="1"/>
    <col min="3" max="3" width="2.625" style="1" customWidth="1"/>
    <col min="4" max="4" width="13.125" style="6" customWidth="1"/>
    <col min="5" max="5" width="23.5" style="1" customWidth="1"/>
    <col min="6" max="6" width="23.5" style="1" hidden="1" customWidth="1"/>
    <col min="7" max="7" width="8.5" style="1" customWidth="1"/>
    <col min="8" max="8" width="8.5" style="39" hidden="1" customWidth="1"/>
    <col min="9" max="9" width="11" style="1" customWidth="1"/>
    <col min="10" max="11" width="13.625" style="1" customWidth="1"/>
    <col min="12" max="12" width="26.5" style="1" customWidth="1"/>
    <col min="13" max="13" width="2.5" style="1" customWidth="1"/>
    <col min="14" max="16384" width="9" style="1"/>
  </cols>
  <sheetData>
    <row r="1" spans="1:12" s="72" customFormat="1" ht="14.25" x14ac:dyDescent="0.15">
      <c r="C1" s="140" t="s">
        <v>76</v>
      </c>
      <c r="D1" s="140"/>
      <c r="E1" s="140"/>
      <c r="F1" s="140"/>
      <c r="G1" s="140"/>
      <c r="H1" s="140"/>
      <c r="I1" s="140"/>
      <c r="J1" s="140"/>
      <c r="K1" s="140"/>
      <c r="L1" s="140"/>
    </row>
    <row r="2" spans="1:12" ht="64.5" customHeight="1" x14ac:dyDescent="0.15"/>
    <row r="3" spans="1:12" customFormat="1" ht="13.5" x14ac:dyDescent="0.15">
      <c r="A3" s="1"/>
      <c r="B3" s="1" t="s">
        <v>27</v>
      </c>
      <c r="C3" s="1"/>
      <c r="D3" s="6"/>
      <c r="E3" s="1"/>
      <c r="F3" s="1"/>
      <c r="G3" s="1"/>
      <c r="H3" s="39"/>
      <c r="I3" s="1"/>
      <c r="J3" s="1"/>
      <c r="K3" s="15"/>
      <c r="L3" s="15"/>
    </row>
    <row r="4" spans="1:12" customFormat="1" ht="13.5" x14ac:dyDescent="0.15">
      <c r="A4" s="1"/>
      <c r="B4" s="1" t="s">
        <v>27</v>
      </c>
      <c r="C4" s="6" t="s">
        <v>40</v>
      </c>
      <c r="D4" s="6"/>
      <c r="E4" s="15"/>
      <c r="F4" s="15"/>
      <c r="G4" s="15"/>
      <c r="H4" s="46"/>
      <c r="I4" s="1"/>
      <c r="J4" s="1"/>
      <c r="K4" s="15"/>
      <c r="L4" s="71" t="s">
        <v>77</v>
      </c>
    </row>
    <row r="5" spans="1:12" customFormat="1" ht="13.5" x14ac:dyDescent="0.15">
      <c r="A5" s="1"/>
      <c r="B5" s="1" t="s">
        <v>27</v>
      </c>
      <c r="C5" s="6"/>
      <c r="D5" s="6"/>
      <c r="E5" s="15"/>
      <c r="F5" s="15"/>
      <c r="G5" s="15"/>
      <c r="H5" s="46"/>
      <c r="I5" s="1"/>
      <c r="J5" s="1"/>
      <c r="K5" s="15"/>
      <c r="L5" s="15"/>
    </row>
    <row r="6" spans="1:12" s="16" customFormat="1" ht="20.100000000000001" customHeight="1" x14ac:dyDescent="0.15">
      <c r="B6" s="1" t="s">
        <v>27</v>
      </c>
      <c r="D6" s="142" t="s">
        <v>31</v>
      </c>
      <c r="E6" s="142"/>
      <c r="F6" s="142"/>
      <c r="G6" s="142"/>
      <c r="H6" s="142"/>
      <c r="I6" s="142"/>
      <c r="J6" s="142"/>
      <c r="K6" s="142"/>
      <c r="L6" s="142"/>
    </row>
    <row r="7" spans="1:12" s="17" customFormat="1" ht="20.100000000000001" customHeight="1" x14ac:dyDescent="0.15">
      <c r="B7" s="1" t="s">
        <v>27</v>
      </c>
      <c r="D7" s="142" t="s">
        <v>22</v>
      </c>
      <c r="E7" s="142"/>
      <c r="F7" s="142"/>
      <c r="G7" s="142"/>
      <c r="H7" s="142"/>
      <c r="I7" s="142"/>
      <c r="J7" s="142"/>
      <c r="K7" s="142"/>
      <c r="L7" s="142"/>
    </row>
    <row r="8" spans="1:12" s="17" customFormat="1" ht="17.100000000000001" customHeight="1" x14ac:dyDescent="0.15">
      <c r="B8" s="1" t="s">
        <v>27</v>
      </c>
      <c r="D8" s="18"/>
      <c r="E8" s="18"/>
      <c r="F8" s="18"/>
      <c r="G8" s="18"/>
      <c r="H8" s="47"/>
      <c r="I8" s="18"/>
      <c r="J8" s="18"/>
      <c r="K8" s="18"/>
      <c r="L8" s="18"/>
    </row>
    <row r="9" spans="1:12" ht="33.75" customHeight="1" x14ac:dyDescent="0.15">
      <c r="B9" s="1" t="s">
        <v>27</v>
      </c>
      <c r="C9" s="28" t="s">
        <v>2</v>
      </c>
      <c r="D9" s="29"/>
      <c r="E9" s="143" t="s">
        <v>42</v>
      </c>
      <c r="F9" s="144"/>
      <c r="G9" s="144"/>
      <c r="H9" s="144"/>
      <c r="I9" s="144"/>
      <c r="J9" s="145"/>
      <c r="K9" s="2" t="s">
        <v>11</v>
      </c>
      <c r="L9" s="24" t="s">
        <v>44</v>
      </c>
    </row>
    <row r="10" spans="1:12" ht="15" customHeight="1" x14ac:dyDescent="0.15">
      <c r="B10" s="1" t="s">
        <v>27</v>
      </c>
      <c r="C10" s="28" t="s">
        <v>12</v>
      </c>
      <c r="D10" s="29"/>
      <c r="E10" s="146" t="s">
        <v>43</v>
      </c>
      <c r="F10" s="147"/>
      <c r="G10" s="148"/>
      <c r="H10" s="48"/>
      <c r="I10" s="9" t="s">
        <v>3</v>
      </c>
      <c r="J10" s="62">
        <v>39904</v>
      </c>
      <c r="K10" s="3" t="s">
        <v>21</v>
      </c>
      <c r="L10" s="64">
        <v>2009</v>
      </c>
    </row>
    <row r="11" spans="1:12" ht="15" customHeight="1" x14ac:dyDescent="0.15">
      <c r="B11" s="1" t="s">
        <v>27</v>
      </c>
      <c r="C11" s="28" t="s">
        <v>5</v>
      </c>
      <c r="D11" s="29"/>
      <c r="E11" s="149">
        <v>27395</v>
      </c>
      <c r="F11" s="150"/>
      <c r="G11" s="151"/>
      <c r="H11" s="49"/>
      <c r="I11" s="3" t="s">
        <v>4</v>
      </c>
      <c r="J11" s="63">
        <v>40983</v>
      </c>
      <c r="K11" s="3" t="s">
        <v>24</v>
      </c>
      <c r="L11" s="27">
        <f>L12</f>
        <v>39813</v>
      </c>
    </row>
    <row r="12" spans="1:12" s="39" customFormat="1" ht="14.1" customHeight="1" x14ac:dyDescent="0.15">
      <c r="B12" s="1" t="s">
        <v>27</v>
      </c>
      <c r="C12" s="8"/>
      <c r="D12" s="8"/>
      <c r="E12" s="40"/>
      <c r="F12" s="40"/>
      <c r="G12" s="40"/>
      <c r="H12" s="40"/>
      <c r="I12" s="38"/>
      <c r="J12" s="41"/>
      <c r="K12" s="38"/>
      <c r="L12" s="54">
        <v>39813</v>
      </c>
    </row>
    <row r="13" spans="1:12" ht="14.1" customHeight="1" x14ac:dyDescent="0.15">
      <c r="B13" s="1" t="s">
        <v>27</v>
      </c>
      <c r="C13" s="42" t="s">
        <v>26</v>
      </c>
    </row>
    <row r="14" spans="1:12" ht="16.5" customHeight="1" x14ac:dyDescent="0.15">
      <c r="B14" s="1" t="s">
        <v>27</v>
      </c>
      <c r="C14" s="152" t="s">
        <v>15</v>
      </c>
      <c r="D14" s="153"/>
      <c r="E14" s="154"/>
      <c r="F14" s="53"/>
      <c r="G14" s="4" t="s">
        <v>14</v>
      </c>
      <c r="H14" s="50"/>
      <c r="I14" s="4" t="s">
        <v>16</v>
      </c>
      <c r="J14" s="4" t="s">
        <v>1</v>
      </c>
      <c r="K14" s="4" t="s">
        <v>10</v>
      </c>
      <c r="L14" s="5" t="s">
        <v>13</v>
      </c>
    </row>
    <row r="15" spans="1:12" ht="13.5" x14ac:dyDescent="0.15">
      <c r="B15" s="1" t="s">
        <v>27</v>
      </c>
      <c r="C15" s="34" t="s">
        <v>30</v>
      </c>
      <c r="D15" s="73" t="s">
        <v>45</v>
      </c>
      <c r="E15" s="52"/>
      <c r="F15" s="31"/>
      <c r="G15" s="74">
        <v>1</v>
      </c>
      <c r="H15" s="75">
        <v>1</v>
      </c>
      <c r="I15" s="55">
        <f>H15*1</f>
        <v>1</v>
      </c>
      <c r="J15" s="58">
        <v>1</v>
      </c>
      <c r="K15" s="11"/>
      <c r="L15" s="65"/>
    </row>
    <row r="16" spans="1:12" ht="13.5" x14ac:dyDescent="0.15">
      <c r="C16" s="35" t="s">
        <v>30</v>
      </c>
      <c r="D16" s="76" t="s">
        <v>46</v>
      </c>
      <c r="E16" s="77"/>
      <c r="F16" s="32"/>
      <c r="G16" s="78">
        <v>1</v>
      </c>
      <c r="H16" s="79">
        <v>1</v>
      </c>
      <c r="I16" s="56">
        <v>2</v>
      </c>
      <c r="J16" s="59">
        <v>2</v>
      </c>
      <c r="K16" s="12"/>
      <c r="L16" s="66"/>
    </row>
    <row r="17" spans="2:12" ht="13.5" x14ac:dyDescent="0.15">
      <c r="C17" s="35" t="s">
        <v>30</v>
      </c>
      <c r="D17" s="76" t="s">
        <v>47</v>
      </c>
      <c r="E17" s="77"/>
      <c r="F17" s="32"/>
      <c r="G17" s="78">
        <v>2</v>
      </c>
      <c r="H17" s="79">
        <v>2</v>
      </c>
      <c r="I17" s="56">
        <f>H17*1</f>
        <v>2</v>
      </c>
      <c r="J17" s="59">
        <v>2</v>
      </c>
      <c r="K17" s="12"/>
      <c r="L17" s="66" t="s">
        <v>48</v>
      </c>
    </row>
    <row r="18" spans="2:12" ht="13.5" x14ac:dyDescent="0.15">
      <c r="C18" s="35" t="s">
        <v>30</v>
      </c>
      <c r="D18" s="76" t="s">
        <v>49</v>
      </c>
      <c r="E18" s="77"/>
      <c r="F18" s="32"/>
      <c r="G18" s="78">
        <v>2</v>
      </c>
      <c r="H18" s="79">
        <v>2</v>
      </c>
      <c r="I18" s="56">
        <v>4</v>
      </c>
      <c r="J18" s="59">
        <v>4</v>
      </c>
      <c r="K18" s="12"/>
      <c r="L18" s="67"/>
    </row>
    <row r="19" spans="2:12" ht="13.5" x14ac:dyDescent="0.15">
      <c r="C19" s="35" t="s">
        <v>30</v>
      </c>
      <c r="D19" s="76" t="s">
        <v>50</v>
      </c>
      <c r="E19" s="77"/>
      <c r="F19" s="32"/>
      <c r="G19" s="78">
        <v>3</v>
      </c>
      <c r="H19" s="79">
        <v>2</v>
      </c>
      <c r="I19" s="56">
        <v>4</v>
      </c>
      <c r="J19" s="59"/>
      <c r="K19" s="12"/>
      <c r="L19" s="66"/>
    </row>
    <row r="20" spans="2:12" ht="13.5" x14ac:dyDescent="0.15">
      <c r="C20" s="35" t="s">
        <v>30</v>
      </c>
      <c r="D20" s="80" t="s">
        <v>51</v>
      </c>
      <c r="E20" s="81"/>
      <c r="F20" s="33"/>
      <c r="G20" s="82">
        <v>3</v>
      </c>
      <c r="H20" s="83">
        <v>2</v>
      </c>
      <c r="I20" s="56">
        <v>4</v>
      </c>
      <c r="J20" s="59">
        <v>4</v>
      </c>
      <c r="K20" s="12"/>
      <c r="L20" s="66"/>
    </row>
    <row r="21" spans="2:12" ht="13.5" x14ac:dyDescent="0.15">
      <c r="B21" s="1" t="s">
        <v>27</v>
      </c>
      <c r="C21" s="136" t="s">
        <v>0</v>
      </c>
      <c r="D21" s="137"/>
      <c r="E21" s="137"/>
      <c r="F21" s="137"/>
      <c r="G21" s="138"/>
      <c r="H21" s="10"/>
      <c r="I21" s="57">
        <f>SUM(I15:I20)</f>
        <v>17</v>
      </c>
      <c r="J21" s="61">
        <f>SUM(J15:J20)</f>
        <v>13</v>
      </c>
      <c r="K21" s="43" t="str">
        <f>IF(J21&gt;=5,"○","×")</f>
        <v>○</v>
      </c>
      <c r="L21" s="69" t="s">
        <v>34</v>
      </c>
    </row>
    <row r="22" spans="2:12" ht="13.5" x14ac:dyDescent="0.15">
      <c r="B22" s="1" t="s">
        <v>27</v>
      </c>
      <c r="C22" s="34" t="s">
        <v>52</v>
      </c>
      <c r="D22" s="73" t="s">
        <v>53</v>
      </c>
      <c r="E22" s="52"/>
      <c r="F22" s="31"/>
      <c r="G22" s="84">
        <v>1</v>
      </c>
      <c r="H22" s="85">
        <v>1</v>
      </c>
      <c r="I22" s="55">
        <f>H22*1</f>
        <v>1</v>
      </c>
      <c r="J22" s="58">
        <v>1</v>
      </c>
      <c r="K22" s="11"/>
      <c r="L22" s="70"/>
    </row>
    <row r="23" spans="2:12" ht="13.5" x14ac:dyDescent="0.15">
      <c r="C23" s="35" t="s">
        <v>52</v>
      </c>
      <c r="D23" s="76" t="s">
        <v>54</v>
      </c>
      <c r="E23" s="77"/>
      <c r="F23" s="32"/>
      <c r="G23" s="78">
        <v>1</v>
      </c>
      <c r="H23" s="79">
        <v>1</v>
      </c>
      <c r="I23" s="56">
        <v>2</v>
      </c>
      <c r="J23" s="59">
        <v>2</v>
      </c>
      <c r="K23" s="12"/>
      <c r="L23" s="66"/>
    </row>
    <row r="24" spans="2:12" ht="13.5" x14ac:dyDescent="0.15">
      <c r="C24" s="35" t="s">
        <v>52</v>
      </c>
      <c r="D24" s="76" t="s">
        <v>55</v>
      </c>
      <c r="E24" s="77"/>
      <c r="F24" s="32"/>
      <c r="G24" s="78">
        <v>2</v>
      </c>
      <c r="H24" s="79">
        <v>1</v>
      </c>
      <c r="I24" s="56">
        <v>2</v>
      </c>
      <c r="J24" s="59">
        <v>2</v>
      </c>
      <c r="K24" s="12"/>
      <c r="L24" s="66"/>
    </row>
    <row r="25" spans="2:12" ht="13.5" x14ac:dyDescent="0.15">
      <c r="C25" s="35" t="s">
        <v>52</v>
      </c>
      <c r="D25" s="76" t="s">
        <v>56</v>
      </c>
      <c r="E25" s="77"/>
      <c r="F25" s="32"/>
      <c r="G25" s="78">
        <v>2</v>
      </c>
      <c r="H25" s="79">
        <v>2</v>
      </c>
      <c r="I25" s="56">
        <f>H25*1</f>
        <v>2</v>
      </c>
      <c r="J25" s="59">
        <v>2</v>
      </c>
      <c r="K25" s="12"/>
      <c r="L25" s="66"/>
    </row>
    <row r="26" spans="2:12" ht="13.5" x14ac:dyDescent="0.15">
      <c r="C26" s="35" t="s">
        <v>52</v>
      </c>
      <c r="D26" s="80" t="s">
        <v>57</v>
      </c>
      <c r="E26" s="81"/>
      <c r="F26" s="33"/>
      <c r="G26" s="82">
        <v>3</v>
      </c>
      <c r="H26" s="83">
        <v>1</v>
      </c>
      <c r="I26" s="56">
        <f>H26*1</f>
        <v>1</v>
      </c>
      <c r="J26" s="59"/>
      <c r="K26" s="12"/>
      <c r="L26" s="66"/>
    </row>
    <row r="27" spans="2:12" ht="13.5" x14ac:dyDescent="0.15">
      <c r="B27" s="1" t="s">
        <v>27</v>
      </c>
      <c r="C27" s="136" t="s">
        <v>0</v>
      </c>
      <c r="D27" s="137"/>
      <c r="E27" s="137"/>
      <c r="F27" s="137"/>
      <c r="G27" s="138"/>
      <c r="H27" s="10"/>
      <c r="I27" s="57">
        <f>SUM(I22:I26)</f>
        <v>8</v>
      </c>
      <c r="J27" s="61">
        <f>SUM(J22:J26)</f>
        <v>7</v>
      </c>
      <c r="K27" s="43" t="str">
        <f>IF(J27&gt;=7,"○","×")</f>
        <v>○</v>
      </c>
      <c r="L27" s="69" t="s">
        <v>35</v>
      </c>
    </row>
    <row r="28" spans="2:12" ht="13.5" x14ac:dyDescent="0.15">
      <c r="B28" s="1" t="s">
        <v>27</v>
      </c>
      <c r="C28" s="51" t="s">
        <v>29</v>
      </c>
      <c r="D28" s="73" t="s">
        <v>58</v>
      </c>
      <c r="E28" s="52"/>
      <c r="F28" s="31"/>
      <c r="G28" s="84">
        <v>1</v>
      </c>
      <c r="H28" s="85">
        <v>1</v>
      </c>
      <c r="I28" s="55">
        <f>H28*1</f>
        <v>1</v>
      </c>
      <c r="J28" s="58"/>
      <c r="K28" s="11"/>
      <c r="L28" s="70"/>
    </row>
    <row r="29" spans="2:12" ht="13.5" x14ac:dyDescent="0.15">
      <c r="C29" s="36" t="s">
        <v>29</v>
      </c>
      <c r="D29" s="76" t="s">
        <v>59</v>
      </c>
      <c r="E29" s="77"/>
      <c r="F29" s="32"/>
      <c r="G29" s="78">
        <v>1</v>
      </c>
      <c r="H29" s="79">
        <v>1</v>
      </c>
      <c r="I29" s="56">
        <v>2</v>
      </c>
      <c r="J29" s="59">
        <v>2</v>
      </c>
      <c r="K29" s="12"/>
      <c r="L29" s="66"/>
    </row>
    <row r="30" spans="2:12" ht="13.5" x14ac:dyDescent="0.15">
      <c r="C30" s="36" t="s">
        <v>29</v>
      </c>
      <c r="D30" s="76" t="s">
        <v>60</v>
      </c>
      <c r="E30" s="77"/>
      <c r="F30" s="32"/>
      <c r="G30" s="78">
        <v>1</v>
      </c>
      <c r="H30" s="79">
        <v>2</v>
      </c>
      <c r="I30" s="56">
        <f>H30*1</f>
        <v>2</v>
      </c>
      <c r="J30" s="59">
        <v>2</v>
      </c>
      <c r="K30" s="12"/>
      <c r="L30" s="66"/>
    </row>
    <row r="31" spans="2:12" ht="13.5" x14ac:dyDescent="0.15">
      <c r="C31" s="36" t="s">
        <v>29</v>
      </c>
      <c r="D31" s="76" t="s">
        <v>61</v>
      </c>
      <c r="E31" s="77"/>
      <c r="F31" s="32"/>
      <c r="G31" s="78">
        <v>2</v>
      </c>
      <c r="H31" s="79">
        <v>2</v>
      </c>
      <c r="I31" s="56">
        <f>H31*1</f>
        <v>2</v>
      </c>
      <c r="J31" s="59">
        <v>2</v>
      </c>
      <c r="K31" s="12"/>
      <c r="L31" s="66" t="s">
        <v>75</v>
      </c>
    </row>
    <row r="32" spans="2:12" ht="13.5" x14ac:dyDescent="0.15">
      <c r="C32" s="37" t="s">
        <v>29</v>
      </c>
      <c r="D32" s="80" t="s">
        <v>62</v>
      </c>
      <c r="E32" s="81"/>
      <c r="F32" s="33"/>
      <c r="G32" s="82">
        <v>2</v>
      </c>
      <c r="H32" s="83">
        <v>1</v>
      </c>
      <c r="I32" s="56">
        <v>2</v>
      </c>
      <c r="J32" s="59">
        <v>2</v>
      </c>
      <c r="K32" s="12"/>
      <c r="L32" s="66"/>
    </row>
    <row r="33" spans="2:12" ht="13.5" x14ac:dyDescent="0.15">
      <c r="B33" s="1" t="s">
        <v>27</v>
      </c>
      <c r="C33" s="136" t="s">
        <v>0</v>
      </c>
      <c r="D33" s="137"/>
      <c r="E33" s="137"/>
      <c r="F33" s="137"/>
      <c r="G33" s="138"/>
      <c r="H33" s="10"/>
      <c r="I33" s="57">
        <f>SUM(I28:I32)</f>
        <v>9</v>
      </c>
      <c r="J33" s="61">
        <f>SUM(J28:J32)</f>
        <v>8</v>
      </c>
      <c r="K33" s="43" t="str">
        <f>IF(J33&gt;=6,"○","×")</f>
        <v>○</v>
      </c>
      <c r="L33" s="69" t="s">
        <v>36</v>
      </c>
    </row>
    <row r="34" spans="2:12" ht="13.5" x14ac:dyDescent="0.15">
      <c r="B34" s="1" t="s">
        <v>27</v>
      </c>
      <c r="C34" s="51" t="s">
        <v>63</v>
      </c>
      <c r="D34" s="73" t="s">
        <v>64</v>
      </c>
      <c r="E34" s="52"/>
      <c r="F34" s="31"/>
      <c r="G34" s="84">
        <v>1</v>
      </c>
      <c r="H34" s="85">
        <v>1</v>
      </c>
      <c r="I34" s="55">
        <v>2</v>
      </c>
      <c r="J34" s="58">
        <v>2</v>
      </c>
      <c r="K34" s="11"/>
      <c r="L34" s="70"/>
    </row>
    <row r="35" spans="2:12" ht="13.5" x14ac:dyDescent="0.15">
      <c r="C35" s="36" t="s">
        <v>63</v>
      </c>
      <c r="D35" s="76" t="s">
        <v>65</v>
      </c>
      <c r="E35" s="77"/>
      <c r="F35" s="32"/>
      <c r="G35" s="78">
        <v>1</v>
      </c>
      <c r="H35" s="79">
        <v>1</v>
      </c>
      <c r="I35" s="56">
        <v>2</v>
      </c>
      <c r="J35" s="59">
        <v>2</v>
      </c>
      <c r="K35" s="12"/>
      <c r="L35" s="66"/>
    </row>
    <row r="36" spans="2:12" ht="13.5" x14ac:dyDescent="0.15">
      <c r="C36" s="37" t="s">
        <v>63</v>
      </c>
      <c r="D36" s="80" t="s">
        <v>66</v>
      </c>
      <c r="E36" s="81"/>
      <c r="F36" s="33"/>
      <c r="G36" s="82">
        <v>2</v>
      </c>
      <c r="H36" s="83">
        <v>2</v>
      </c>
      <c r="I36" s="56">
        <f>H36*1</f>
        <v>2</v>
      </c>
      <c r="J36" s="59">
        <v>2</v>
      </c>
      <c r="K36" s="12"/>
      <c r="L36" s="66"/>
    </row>
    <row r="37" spans="2:12" ht="13.5" x14ac:dyDescent="0.15">
      <c r="B37" s="1" t="s">
        <v>27</v>
      </c>
      <c r="C37" s="136" t="s">
        <v>0</v>
      </c>
      <c r="D37" s="137"/>
      <c r="E37" s="137"/>
      <c r="F37" s="137"/>
      <c r="G37" s="138"/>
      <c r="H37" s="10"/>
      <c r="I37" s="57">
        <f>SUM(I34:I36)</f>
        <v>6</v>
      </c>
      <c r="J37" s="61">
        <f>SUM(J34:J36)</f>
        <v>6</v>
      </c>
      <c r="K37" s="43" t="str">
        <f>IF(J37&gt;=1,"○","×")</f>
        <v>○</v>
      </c>
      <c r="L37" s="69" t="s">
        <v>37</v>
      </c>
    </row>
    <row r="38" spans="2:12" ht="13.5" x14ac:dyDescent="0.15">
      <c r="B38" s="1" t="s">
        <v>27</v>
      </c>
      <c r="C38" s="86" t="s">
        <v>28</v>
      </c>
      <c r="D38" s="87" t="s">
        <v>67</v>
      </c>
      <c r="E38" s="88"/>
      <c r="F38" s="89"/>
      <c r="G38" s="90">
        <v>1</v>
      </c>
      <c r="H38" s="91">
        <v>1</v>
      </c>
      <c r="I38" s="55">
        <v>2</v>
      </c>
      <c r="J38" s="58">
        <v>2</v>
      </c>
      <c r="K38" s="11"/>
      <c r="L38" s="70"/>
    </row>
    <row r="39" spans="2:12" ht="13.5" x14ac:dyDescent="0.15">
      <c r="B39" s="1" t="s">
        <v>27</v>
      </c>
      <c r="C39" s="136" t="s">
        <v>0</v>
      </c>
      <c r="D39" s="137"/>
      <c r="E39" s="137"/>
      <c r="F39" s="137"/>
      <c r="G39" s="138"/>
      <c r="H39" s="10"/>
      <c r="I39" s="57">
        <f>SUM(I38:I38)</f>
        <v>2</v>
      </c>
      <c r="J39" s="61">
        <f>SUM(J38:J38)</f>
        <v>2</v>
      </c>
      <c r="K39" s="43" t="str">
        <f>IF(J39&gt;=1,"○","×")</f>
        <v>○</v>
      </c>
      <c r="L39" s="69" t="s">
        <v>6</v>
      </c>
    </row>
    <row r="40" spans="2:12" ht="13.5" x14ac:dyDescent="0.15">
      <c r="B40" s="1" t="s">
        <v>27</v>
      </c>
      <c r="C40" s="51" t="s">
        <v>68</v>
      </c>
      <c r="D40" s="73" t="s">
        <v>69</v>
      </c>
      <c r="E40" s="52"/>
      <c r="F40" s="31"/>
      <c r="G40" s="84">
        <v>1</v>
      </c>
      <c r="H40" s="85">
        <v>1</v>
      </c>
      <c r="I40" s="55">
        <v>2</v>
      </c>
      <c r="J40" s="58">
        <v>2</v>
      </c>
      <c r="K40" s="11"/>
      <c r="L40" s="70"/>
    </row>
    <row r="41" spans="2:12" ht="13.5" x14ac:dyDescent="0.15">
      <c r="C41" s="36" t="s">
        <v>68</v>
      </c>
      <c r="D41" s="76" t="s">
        <v>70</v>
      </c>
      <c r="E41" s="77"/>
      <c r="F41" s="32"/>
      <c r="G41" s="78">
        <v>2</v>
      </c>
      <c r="H41" s="79">
        <v>1</v>
      </c>
      <c r="I41" s="56">
        <v>2</v>
      </c>
      <c r="J41" s="59">
        <v>2</v>
      </c>
      <c r="K41" s="12"/>
      <c r="L41" s="66"/>
    </row>
    <row r="42" spans="2:12" ht="13.5" x14ac:dyDescent="0.15">
      <c r="C42" s="37" t="s">
        <v>68</v>
      </c>
      <c r="D42" s="80" t="s">
        <v>71</v>
      </c>
      <c r="E42" s="81"/>
      <c r="F42" s="33"/>
      <c r="G42" s="82">
        <v>2</v>
      </c>
      <c r="H42" s="92">
        <v>2</v>
      </c>
      <c r="I42" s="56">
        <f>H42*1</f>
        <v>2</v>
      </c>
      <c r="J42" s="60">
        <v>2</v>
      </c>
      <c r="K42" s="30"/>
      <c r="L42" s="68"/>
    </row>
    <row r="43" spans="2:12" ht="13.5" x14ac:dyDescent="0.15">
      <c r="B43" s="1" t="s">
        <v>27</v>
      </c>
      <c r="C43" s="136" t="s">
        <v>0</v>
      </c>
      <c r="D43" s="137"/>
      <c r="E43" s="137"/>
      <c r="F43" s="137"/>
      <c r="G43" s="138"/>
      <c r="H43" s="10"/>
      <c r="I43" s="57">
        <f>SUM(I40:I42)</f>
        <v>6</v>
      </c>
      <c r="J43" s="61">
        <f>SUM(J40:J42)</f>
        <v>6</v>
      </c>
      <c r="K43" s="44" t="s">
        <v>41</v>
      </c>
      <c r="L43" s="3" t="s">
        <v>9</v>
      </c>
    </row>
    <row r="44" spans="2:12" ht="13.5" x14ac:dyDescent="0.15">
      <c r="B44" s="1" t="s">
        <v>27</v>
      </c>
      <c r="C44" s="136" t="s">
        <v>20</v>
      </c>
      <c r="D44" s="137"/>
      <c r="E44" s="137"/>
      <c r="F44" s="137"/>
      <c r="G44" s="138"/>
      <c r="H44" s="13"/>
      <c r="I44" s="57">
        <f>SUM(I39,I37,I33,I27,I21)</f>
        <v>42</v>
      </c>
      <c r="J44" s="61">
        <f>SUM(J39,J37,J33,J27,J21)</f>
        <v>36</v>
      </c>
      <c r="K44" s="43" t="str">
        <f>IF(J44&gt;=20,"○","×")</f>
        <v>○</v>
      </c>
      <c r="L44" s="3" t="s">
        <v>38</v>
      </c>
    </row>
    <row r="45" spans="2:12" ht="13.5" x14ac:dyDescent="0.15">
      <c r="B45" s="1" t="s">
        <v>27</v>
      </c>
      <c r="C45" s="136" t="s">
        <v>25</v>
      </c>
      <c r="D45" s="137"/>
      <c r="E45" s="137"/>
      <c r="F45" s="137"/>
      <c r="G45" s="138"/>
      <c r="H45" s="14"/>
      <c r="I45" s="57">
        <f>SUM(I43:I44)</f>
        <v>48</v>
      </c>
      <c r="J45" s="61">
        <f>SUM(J43:J44)</f>
        <v>42</v>
      </c>
      <c r="K45" s="43" t="str">
        <f>IF(J45&gt;=5,"○","×")</f>
        <v>○</v>
      </c>
      <c r="L45" s="3" t="s">
        <v>39</v>
      </c>
    </row>
    <row r="46" spans="2:12" s="72" customFormat="1" ht="20.100000000000001" customHeight="1" x14ac:dyDescent="0.15">
      <c r="B46" s="72" t="s">
        <v>27</v>
      </c>
      <c r="D46" s="94"/>
      <c r="H46" s="20"/>
      <c r="I46" s="95" t="s">
        <v>32</v>
      </c>
      <c r="J46" s="96"/>
      <c r="K46" s="97" t="str">
        <f>IF(J45&gt;=40,"○",IF(J45&lt;20,"×",""))</f>
        <v>○</v>
      </c>
      <c r="L46" s="98" t="s">
        <v>18</v>
      </c>
    </row>
    <row r="47" spans="2:12" s="72" customFormat="1" ht="20.100000000000001" customHeight="1" x14ac:dyDescent="0.15">
      <c r="B47" s="72" t="s">
        <v>27</v>
      </c>
      <c r="D47" s="94"/>
      <c r="E47" s="99"/>
      <c r="F47" s="99"/>
      <c r="H47" s="20"/>
      <c r="I47" s="100" t="s">
        <v>33</v>
      </c>
      <c r="J47" s="101"/>
      <c r="K47" s="102" t="str">
        <f>IF(J45&gt;=30,IF(J45&lt;20,"○",""),"")</f>
        <v/>
      </c>
      <c r="L47" s="103" t="s">
        <v>19</v>
      </c>
    </row>
    <row r="48" spans="2:12" s="72" customFormat="1" ht="20.100000000000001" customHeight="1" x14ac:dyDescent="0.15">
      <c r="B48" s="72" t="s">
        <v>27</v>
      </c>
      <c r="D48" s="94"/>
      <c r="H48" s="20"/>
      <c r="I48" s="104" t="s">
        <v>17</v>
      </c>
      <c r="J48" s="105"/>
      <c r="K48" s="106" t="str">
        <f>IF(J45&gt;=20,IF(J45&lt;20,"○",""),"")</f>
        <v/>
      </c>
      <c r="L48" s="107" t="s">
        <v>38</v>
      </c>
    </row>
    <row r="49" spans="1:12" x14ac:dyDescent="0.15">
      <c r="B49" s="1" t="s">
        <v>27</v>
      </c>
    </row>
    <row r="50" spans="1:12" s="20" customFormat="1" ht="17.100000000000001" customHeight="1" x14ac:dyDescent="0.15">
      <c r="B50" s="1" t="s">
        <v>27</v>
      </c>
      <c r="D50" s="21" t="s">
        <v>23</v>
      </c>
      <c r="E50" s="22"/>
      <c r="F50" s="22"/>
      <c r="G50" s="21"/>
      <c r="H50" s="21"/>
      <c r="I50" s="21"/>
      <c r="J50" s="21"/>
      <c r="K50" s="23"/>
    </row>
    <row r="51" spans="1:12" x14ac:dyDescent="0.15">
      <c r="B51" s="1" t="s">
        <v>27</v>
      </c>
      <c r="E51" s="7"/>
      <c r="F51" s="7"/>
      <c r="G51" s="7"/>
      <c r="H51" s="25"/>
      <c r="I51" s="7"/>
      <c r="J51" s="7"/>
      <c r="K51" s="6"/>
    </row>
    <row r="52" spans="1:12" ht="14.25" x14ac:dyDescent="0.15">
      <c r="B52" s="1" t="s">
        <v>27</v>
      </c>
      <c r="G52" s="139" t="s">
        <v>7</v>
      </c>
      <c r="H52" s="139"/>
      <c r="I52" s="139"/>
      <c r="J52" s="141" t="s">
        <v>72</v>
      </c>
      <c r="K52" s="141"/>
    </row>
    <row r="53" spans="1:12" ht="14.1" customHeight="1" x14ac:dyDescent="0.15">
      <c r="B53" s="1" t="s">
        <v>27</v>
      </c>
      <c r="G53" s="139" t="s">
        <v>8</v>
      </c>
      <c r="H53" s="139"/>
      <c r="I53" s="139"/>
      <c r="J53" s="135" t="s">
        <v>73</v>
      </c>
      <c r="K53" s="135"/>
      <c r="L53" s="135"/>
    </row>
    <row r="54" spans="1:12" ht="14.1" customHeight="1" x14ac:dyDescent="0.15">
      <c r="B54" s="1" t="s">
        <v>27</v>
      </c>
      <c r="E54" s="8"/>
      <c r="F54" s="8"/>
      <c r="G54" s="19"/>
      <c r="H54" s="19"/>
      <c r="I54" s="26"/>
      <c r="J54" s="135"/>
      <c r="K54" s="135"/>
      <c r="L54" s="135"/>
    </row>
    <row r="55" spans="1:12" ht="14.1" customHeight="1" x14ac:dyDescent="0.15">
      <c r="B55" s="1" t="s">
        <v>27</v>
      </c>
      <c r="G55" s="19"/>
      <c r="H55" s="19"/>
      <c r="J55" s="135" t="s">
        <v>74</v>
      </c>
      <c r="K55" s="135"/>
      <c r="L55" s="135"/>
    </row>
    <row r="56" spans="1:12" ht="14.1" customHeight="1" x14ac:dyDescent="0.15">
      <c r="B56" s="1" t="s">
        <v>27</v>
      </c>
      <c r="G56" s="19"/>
      <c r="H56" s="19"/>
      <c r="I56" s="19"/>
      <c r="J56" s="135"/>
      <c r="K56" s="135"/>
      <c r="L56" s="135"/>
    </row>
    <row r="57" spans="1:12" ht="11.25" customHeight="1" x14ac:dyDescent="0.15">
      <c r="B57" s="1" t="s">
        <v>27</v>
      </c>
    </row>
    <row r="58" spans="1:12" customFormat="1" ht="12.75" customHeight="1" x14ac:dyDescent="0.15">
      <c r="A58" s="1"/>
      <c r="B58" s="1"/>
      <c r="C58" s="1"/>
      <c r="D58" s="6"/>
      <c r="E58" s="6"/>
      <c r="F58" s="6"/>
      <c r="G58" s="1"/>
      <c r="H58" s="39"/>
      <c r="I58" s="1"/>
      <c r="J58" s="1"/>
      <c r="K58" s="1"/>
      <c r="L58" s="1"/>
    </row>
  </sheetData>
  <mergeCells count="20">
    <mergeCell ref="C1:L1"/>
    <mergeCell ref="J52:K52"/>
    <mergeCell ref="C33:G33"/>
    <mergeCell ref="C27:G27"/>
    <mergeCell ref="C21:G21"/>
    <mergeCell ref="D6:L6"/>
    <mergeCell ref="D7:L7"/>
    <mergeCell ref="E9:J9"/>
    <mergeCell ref="E10:G10"/>
    <mergeCell ref="C39:G39"/>
    <mergeCell ref="C37:G37"/>
    <mergeCell ref="E11:G11"/>
    <mergeCell ref="C14:E14"/>
    <mergeCell ref="J55:L56"/>
    <mergeCell ref="C43:G43"/>
    <mergeCell ref="C44:G44"/>
    <mergeCell ref="C45:G45"/>
    <mergeCell ref="G52:I52"/>
    <mergeCell ref="G53:I53"/>
    <mergeCell ref="J53:L54"/>
  </mergeCells>
  <phoneticPr fontId="1"/>
  <conditionalFormatting sqref="K21 K39 K37 K33 K27 K44:K46">
    <cfRule type="cellIs" dxfId="5" priority="1" stopIfTrue="1" operator="equal">
      <formula>"×"</formula>
    </cfRule>
  </conditionalFormatting>
  <conditionalFormatting sqref="K47:K48">
    <cfRule type="cellIs" dxfId="4" priority="2" stopIfTrue="1" operator="equal">
      <formula>"×"</formula>
    </cfRule>
  </conditionalFormatting>
  <pageMargins left="0.25" right="0.16" top="0.47" bottom="0.51" header="0.16" footer="0.33"/>
  <pageSetup paperSize="9" scale="85" orientation="portrait"/>
  <headerFooter>
    <oddHeader>&amp;R&amp;P/&amp;N</oddHead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75"/>
  <sheetViews>
    <sheetView tabSelected="1" zoomScale="125" zoomScaleNormal="125" zoomScalePageLayoutView="125" workbookViewId="0">
      <selection activeCell="N74" sqref="N74"/>
    </sheetView>
  </sheetViews>
  <sheetFormatPr defaultColWidth="9" defaultRowHeight="11.25" x14ac:dyDescent="0.15"/>
  <cols>
    <col min="1" max="1" width="2.625" style="1" customWidth="1"/>
    <col min="2" max="2" width="3.625" style="1" hidden="1" customWidth="1"/>
    <col min="3" max="3" width="12.375" style="1" customWidth="1"/>
    <col min="4" max="4" width="4" style="6" customWidth="1"/>
    <col min="5" max="5" width="16.125" style="1" customWidth="1"/>
    <col min="6" max="6" width="23.5" style="1" hidden="1" customWidth="1"/>
    <col min="7" max="7" width="8.5" style="1" customWidth="1"/>
    <col min="8" max="8" width="8.5" style="39" hidden="1" customWidth="1"/>
    <col min="9" max="9" width="10.5" style="1" customWidth="1"/>
    <col min="10" max="10" width="12.875" style="1" customWidth="1"/>
    <col min="11" max="11" width="11" style="1" customWidth="1"/>
    <col min="12" max="12" width="26.5" style="1" customWidth="1"/>
    <col min="13" max="13" width="2.5" style="1" customWidth="1"/>
    <col min="14" max="16384" width="9" style="1"/>
  </cols>
  <sheetData>
    <row r="1" spans="1:12" customFormat="1" ht="13.5" x14ac:dyDescent="0.15">
      <c r="A1" s="1"/>
      <c r="B1" s="1" t="s">
        <v>27</v>
      </c>
      <c r="C1" s="1"/>
      <c r="D1" s="6"/>
      <c r="E1" s="1"/>
      <c r="F1" s="1"/>
      <c r="G1" s="1"/>
      <c r="H1" s="39"/>
      <c r="I1" s="1"/>
      <c r="J1" s="157" t="s">
        <v>186</v>
      </c>
      <c r="K1" s="157"/>
      <c r="L1" s="157"/>
    </row>
    <row r="2" spans="1:12" customFormat="1" ht="13.5" x14ac:dyDescent="0.15">
      <c r="A2" s="1"/>
      <c r="B2" s="1" t="s">
        <v>27</v>
      </c>
      <c r="C2" s="6" t="s">
        <v>40</v>
      </c>
      <c r="D2" s="6"/>
      <c r="E2" s="15"/>
      <c r="F2" s="15"/>
      <c r="G2" s="15"/>
      <c r="H2" s="46"/>
      <c r="I2" s="1"/>
      <c r="J2" s="1"/>
      <c r="K2" s="15"/>
      <c r="L2" s="71"/>
    </row>
    <row r="3" spans="1:12" customFormat="1" ht="13.5" x14ac:dyDescent="0.15">
      <c r="A3" s="1"/>
      <c r="B3" s="1" t="s">
        <v>27</v>
      </c>
      <c r="C3" s="6"/>
      <c r="D3" s="6"/>
      <c r="E3" s="15"/>
      <c r="F3" s="15"/>
      <c r="G3" s="15"/>
      <c r="H3" s="46"/>
      <c r="I3" s="1"/>
      <c r="J3" s="1"/>
      <c r="K3" s="15"/>
      <c r="L3" s="93">
        <v>1</v>
      </c>
    </row>
    <row r="4" spans="1:12" s="16" customFormat="1" ht="20.100000000000001" customHeight="1" x14ac:dyDescent="0.15">
      <c r="B4" s="1" t="s">
        <v>27</v>
      </c>
      <c r="D4" s="142" t="s">
        <v>31</v>
      </c>
      <c r="E4" s="142"/>
      <c r="F4" s="142"/>
      <c r="G4" s="142"/>
      <c r="H4" s="142"/>
      <c r="I4" s="142"/>
      <c r="J4" s="142"/>
      <c r="K4" s="142"/>
      <c r="L4" s="142"/>
    </row>
    <row r="5" spans="1:12" s="17" customFormat="1" ht="20.100000000000001" customHeight="1" x14ac:dyDescent="0.15">
      <c r="B5" s="1" t="s">
        <v>27</v>
      </c>
      <c r="D5" s="142" t="s">
        <v>22</v>
      </c>
      <c r="E5" s="142"/>
      <c r="F5" s="142"/>
      <c r="G5" s="142"/>
      <c r="H5" s="142"/>
      <c r="I5" s="142"/>
      <c r="J5" s="142"/>
      <c r="K5" s="142"/>
      <c r="L5" s="142"/>
    </row>
    <row r="6" spans="1:12" s="17" customFormat="1" ht="17.100000000000001" customHeight="1" x14ac:dyDescent="0.15">
      <c r="B6" s="1" t="s">
        <v>27</v>
      </c>
      <c r="D6" s="18"/>
      <c r="E6" s="18"/>
      <c r="F6" s="18"/>
      <c r="G6" s="18"/>
      <c r="H6" s="47"/>
      <c r="I6" s="18"/>
      <c r="J6" s="18"/>
      <c r="K6" s="18"/>
      <c r="L6" s="18"/>
    </row>
    <row r="7" spans="1:12" ht="33.75" customHeight="1" x14ac:dyDescent="0.15">
      <c r="B7" s="1" t="s">
        <v>27</v>
      </c>
      <c r="C7" s="28" t="s">
        <v>2</v>
      </c>
      <c r="D7" s="29"/>
      <c r="E7" s="160" t="s">
        <v>142</v>
      </c>
      <c r="F7" s="161"/>
      <c r="G7" s="161"/>
      <c r="H7" s="161"/>
      <c r="I7" s="161"/>
      <c r="J7" s="162"/>
      <c r="K7" s="2" t="s">
        <v>11</v>
      </c>
      <c r="L7" s="24" t="s">
        <v>141</v>
      </c>
    </row>
    <row r="8" spans="1:12" ht="15" customHeight="1" x14ac:dyDescent="0.15">
      <c r="B8" s="1" t="s">
        <v>27</v>
      </c>
      <c r="C8" s="28" t="s">
        <v>12</v>
      </c>
      <c r="D8" s="29"/>
      <c r="E8" s="146"/>
      <c r="F8" s="147"/>
      <c r="G8" s="148"/>
      <c r="H8" s="48"/>
      <c r="I8" s="9" t="s">
        <v>3</v>
      </c>
      <c r="J8" s="109"/>
      <c r="K8" s="3" t="s">
        <v>21</v>
      </c>
      <c r="L8" s="64"/>
    </row>
    <row r="9" spans="1:12" ht="15" customHeight="1" x14ac:dyDescent="0.15">
      <c r="B9" s="1" t="s">
        <v>27</v>
      </c>
      <c r="C9" s="28" t="s">
        <v>5</v>
      </c>
      <c r="D9" s="29"/>
      <c r="E9" s="149"/>
      <c r="F9" s="150"/>
      <c r="G9" s="151"/>
      <c r="H9" s="49"/>
      <c r="I9" s="3" t="s">
        <v>4</v>
      </c>
      <c r="J9" s="109"/>
      <c r="K9" s="3" t="s">
        <v>24</v>
      </c>
      <c r="L9" s="114" t="s">
        <v>140</v>
      </c>
    </row>
    <row r="10" spans="1:12" s="39" customFormat="1" ht="14.1" customHeight="1" x14ac:dyDescent="0.15">
      <c r="B10" s="1" t="s">
        <v>27</v>
      </c>
      <c r="C10" s="8"/>
      <c r="D10" s="8"/>
      <c r="E10" s="40"/>
      <c r="F10" s="40"/>
      <c r="G10" s="40"/>
      <c r="H10" s="40"/>
      <c r="I10" s="38"/>
      <c r="J10" s="41"/>
      <c r="K10" s="38"/>
      <c r="L10" s="108">
        <v>39806</v>
      </c>
    </row>
    <row r="11" spans="1:12" ht="14.1" customHeight="1" x14ac:dyDescent="0.15">
      <c r="B11" s="1" t="s">
        <v>27</v>
      </c>
      <c r="C11" s="42" t="s">
        <v>26</v>
      </c>
    </row>
    <row r="12" spans="1:12" ht="16.5" customHeight="1" x14ac:dyDescent="0.15">
      <c r="B12" s="1" t="s">
        <v>27</v>
      </c>
      <c r="C12" s="152" t="s">
        <v>15</v>
      </c>
      <c r="D12" s="153"/>
      <c r="E12" s="154"/>
      <c r="F12" s="53"/>
      <c r="G12" s="4" t="s">
        <v>14</v>
      </c>
      <c r="H12" s="50"/>
      <c r="I12" s="4" t="s">
        <v>16</v>
      </c>
      <c r="J12" s="4" t="s">
        <v>1</v>
      </c>
      <c r="K12" s="4" t="s">
        <v>10</v>
      </c>
      <c r="L12" s="5" t="s">
        <v>13</v>
      </c>
    </row>
    <row r="13" spans="1:12" ht="13.5" x14ac:dyDescent="0.15">
      <c r="B13" s="1" t="s">
        <v>27</v>
      </c>
      <c r="C13" s="115" t="s">
        <v>143</v>
      </c>
      <c r="D13" s="158" t="s">
        <v>114</v>
      </c>
      <c r="E13" s="159"/>
      <c r="F13" s="122"/>
      <c r="G13" s="123" t="s">
        <v>115</v>
      </c>
      <c r="H13" s="123" t="s">
        <v>115</v>
      </c>
      <c r="I13" s="124">
        <f>H13*1</f>
        <v>2</v>
      </c>
      <c r="J13" s="58"/>
      <c r="K13" s="11"/>
      <c r="L13" s="65"/>
    </row>
    <row r="14" spans="1:12" ht="13.5" x14ac:dyDescent="0.15">
      <c r="C14" s="116" t="s">
        <v>143</v>
      </c>
      <c r="D14" s="155" t="s">
        <v>116</v>
      </c>
      <c r="E14" s="156"/>
      <c r="F14" s="125"/>
      <c r="G14" s="126" t="s">
        <v>115</v>
      </c>
      <c r="H14" s="126" t="s">
        <v>115</v>
      </c>
      <c r="I14" s="127">
        <f>H14*1</f>
        <v>2</v>
      </c>
      <c r="J14" s="59"/>
      <c r="K14" s="12"/>
      <c r="L14" s="66"/>
    </row>
    <row r="15" spans="1:12" ht="13.5" x14ac:dyDescent="0.15">
      <c r="C15" s="116" t="s">
        <v>143</v>
      </c>
      <c r="D15" s="155" t="s">
        <v>117</v>
      </c>
      <c r="E15" s="156"/>
      <c r="F15" s="125"/>
      <c r="G15" s="126" t="s">
        <v>118</v>
      </c>
      <c r="H15" s="126" t="s">
        <v>118</v>
      </c>
      <c r="I15" s="127">
        <f>H15*1</f>
        <v>3</v>
      </c>
      <c r="J15" s="59"/>
      <c r="K15" s="12"/>
      <c r="L15" s="66"/>
    </row>
    <row r="16" spans="1:12" ht="13.5" x14ac:dyDescent="0.15">
      <c r="C16" s="116" t="s">
        <v>143</v>
      </c>
      <c r="D16" s="155" t="s">
        <v>119</v>
      </c>
      <c r="E16" s="156"/>
      <c r="F16" s="125"/>
      <c r="G16" s="126" t="s">
        <v>118</v>
      </c>
      <c r="H16" s="126" t="s">
        <v>118</v>
      </c>
      <c r="I16" s="127">
        <f>H16*1</f>
        <v>3</v>
      </c>
      <c r="J16" s="59"/>
      <c r="K16" s="12"/>
      <c r="L16" s="67"/>
    </row>
    <row r="17" spans="2:12" ht="13.5" x14ac:dyDescent="0.15">
      <c r="B17" s="1" t="s">
        <v>27</v>
      </c>
      <c r="C17" s="136" t="s">
        <v>0</v>
      </c>
      <c r="D17" s="137"/>
      <c r="E17" s="137"/>
      <c r="F17" s="137"/>
      <c r="G17" s="138"/>
      <c r="H17" s="128"/>
      <c r="I17" s="129">
        <f>SUM(I13:I16)</f>
        <v>10</v>
      </c>
      <c r="J17" s="61">
        <f>SUM(J13:J16)</f>
        <v>0</v>
      </c>
      <c r="K17" s="43" t="str">
        <f>IF(J17&gt;=5,"○","×")</f>
        <v>×</v>
      </c>
      <c r="L17" s="111" t="s">
        <v>34</v>
      </c>
    </row>
    <row r="18" spans="2:12" ht="13.5" x14ac:dyDescent="0.15">
      <c r="B18" s="1" t="s">
        <v>27</v>
      </c>
      <c r="C18" s="115" t="s">
        <v>160</v>
      </c>
      <c r="D18" s="158" t="s">
        <v>120</v>
      </c>
      <c r="E18" s="159"/>
      <c r="F18" s="122"/>
      <c r="G18" s="123" t="s">
        <v>115</v>
      </c>
      <c r="H18" s="123" t="s">
        <v>115</v>
      </c>
      <c r="I18" s="124">
        <f>H18*1</f>
        <v>2</v>
      </c>
      <c r="J18" s="58"/>
      <c r="K18" s="11"/>
      <c r="L18" s="112"/>
    </row>
    <row r="19" spans="2:12" ht="13.5" x14ac:dyDescent="0.15">
      <c r="C19" s="116" t="s">
        <v>159</v>
      </c>
      <c r="D19" s="155" t="s">
        <v>121</v>
      </c>
      <c r="E19" s="156"/>
      <c r="F19" s="125"/>
      <c r="G19" s="126" t="s">
        <v>115</v>
      </c>
      <c r="H19" s="126" t="s">
        <v>115</v>
      </c>
      <c r="I19" s="127">
        <f>H19*1</f>
        <v>2</v>
      </c>
      <c r="J19" s="59"/>
      <c r="K19" s="12"/>
      <c r="L19" s="113"/>
    </row>
    <row r="20" spans="2:12" ht="13.5" x14ac:dyDescent="0.15">
      <c r="C20" s="116" t="s">
        <v>159</v>
      </c>
      <c r="D20" s="155" t="s">
        <v>144</v>
      </c>
      <c r="E20" s="156"/>
      <c r="F20" s="125"/>
      <c r="G20" s="126" t="s">
        <v>115</v>
      </c>
      <c r="H20" s="126" t="s">
        <v>115</v>
      </c>
      <c r="I20" s="127">
        <f t="shared" ref="I20:I30" si="0">H20*1</f>
        <v>2</v>
      </c>
      <c r="J20" s="59"/>
      <c r="K20" s="12"/>
      <c r="L20" s="113"/>
    </row>
    <row r="21" spans="2:12" ht="13.5" x14ac:dyDescent="0.15">
      <c r="C21" s="116" t="s">
        <v>159</v>
      </c>
      <c r="D21" s="155" t="s">
        <v>145</v>
      </c>
      <c r="E21" s="156"/>
      <c r="F21" s="125"/>
      <c r="G21" s="126" t="s">
        <v>115</v>
      </c>
      <c r="H21" s="126" t="s">
        <v>115</v>
      </c>
      <c r="I21" s="127">
        <f t="shared" si="0"/>
        <v>2</v>
      </c>
      <c r="J21" s="59"/>
      <c r="K21" s="12"/>
      <c r="L21" s="113"/>
    </row>
    <row r="22" spans="2:12" ht="13.5" x14ac:dyDescent="0.15">
      <c r="C22" s="116" t="s">
        <v>159</v>
      </c>
      <c r="D22" s="155" t="s">
        <v>146</v>
      </c>
      <c r="E22" s="156"/>
      <c r="F22" s="125"/>
      <c r="G22" s="126">
        <v>3</v>
      </c>
      <c r="H22" s="126" t="s">
        <v>115</v>
      </c>
      <c r="I22" s="127">
        <v>1</v>
      </c>
      <c r="J22" s="59"/>
      <c r="K22" s="12"/>
      <c r="L22" s="113"/>
    </row>
    <row r="23" spans="2:12" ht="13.5" x14ac:dyDescent="0.15">
      <c r="C23" s="116" t="s">
        <v>159</v>
      </c>
      <c r="D23" s="155" t="s">
        <v>147</v>
      </c>
      <c r="E23" s="156"/>
      <c r="F23" s="125"/>
      <c r="G23" s="126">
        <v>3</v>
      </c>
      <c r="H23" s="126" t="s">
        <v>115</v>
      </c>
      <c r="I23" s="127">
        <f t="shared" si="0"/>
        <v>2</v>
      </c>
      <c r="J23" s="59"/>
      <c r="K23" s="12"/>
      <c r="L23" s="113"/>
    </row>
    <row r="24" spans="2:12" ht="13.5" x14ac:dyDescent="0.15">
      <c r="C24" s="116" t="s">
        <v>159</v>
      </c>
      <c r="D24" s="155" t="s">
        <v>148</v>
      </c>
      <c r="E24" s="156"/>
      <c r="F24" s="125"/>
      <c r="G24" s="126" t="s">
        <v>115</v>
      </c>
      <c r="H24" s="126" t="s">
        <v>122</v>
      </c>
      <c r="I24" s="127">
        <v>2</v>
      </c>
      <c r="J24" s="59"/>
      <c r="K24" s="12"/>
      <c r="L24" s="113"/>
    </row>
    <row r="25" spans="2:12" ht="13.5" x14ac:dyDescent="0.15">
      <c r="C25" s="116" t="s">
        <v>159</v>
      </c>
      <c r="D25" s="155" t="s">
        <v>149</v>
      </c>
      <c r="E25" s="156"/>
      <c r="F25" s="125"/>
      <c r="G25" s="126">
        <v>2</v>
      </c>
      <c r="H25" s="126" t="s">
        <v>115</v>
      </c>
      <c r="I25" s="127">
        <f>H25*1</f>
        <v>2</v>
      </c>
      <c r="J25" s="59"/>
      <c r="K25" s="12"/>
      <c r="L25" s="113"/>
    </row>
    <row r="26" spans="2:12" ht="13.5" x14ac:dyDescent="0.15">
      <c r="C26" s="116" t="s">
        <v>159</v>
      </c>
      <c r="D26" s="155" t="s">
        <v>150</v>
      </c>
      <c r="E26" s="156"/>
      <c r="F26" s="125"/>
      <c r="G26" s="126">
        <v>2</v>
      </c>
      <c r="H26" s="126" t="s">
        <v>122</v>
      </c>
      <c r="I26" s="127">
        <v>2</v>
      </c>
      <c r="J26" s="59"/>
      <c r="K26" s="12"/>
      <c r="L26" s="113"/>
    </row>
    <row r="27" spans="2:12" ht="13.5" x14ac:dyDescent="0.15">
      <c r="C27" s="116" t="s">
        <v>159</v>
      </c>
      <c r="D27" s="155" t="s">
        <v>151</v>
      </c>
      <c r="E27" s="156"/>
      <c r="F27" s="125"/>
      <c r="G27" s="126" t="s">
        <v>118</v>
      </c>
      <c r="H27" s="126" t="s">
        <v>115</v>
      </c>
      <c r="I27" s="127">
        <f t="shared" si="0"/>
        <v>2</v>
      </c>
      <c r="J27" s="59"/>
      <c r="K27" s="12"/>
      <c r="L27" s="113"/>
    </row>
    <row r="28" spans="2:12" ht="13.5" x14ac:dyDescent="0.15">
      <c r="C28" s="121" t="s">
        <v>158</v>
      </c>
      <c r="D28" s="155" t="s">
        <v>152</v>
      </c>
      <c r="E28" s="156"/>
      <c r="F28" s="125"/>
      <c r="G28" s="126" t="s">
        <v>115</v>
      </c>
      <c r="H28" s="126" t="s">
        <v>115</v>
      </c>
      <c r="I28" s="127">
        <f>H28*1</f>
        <v>2</v>
      </c>
      <c r="J28" s="59"/>
      <c r="K28" s="12"/>
      <c r="L28" s="113"/>
    </row>
    <row r="29" spans="2:12" ht="13.5" x14ac:dyDescent="0.15">
      <c r="C29" s="121" t="s">
        <v>158</v>
      </c>
      <c r="D29" s="155" t="s">
        <v>153</v>
      </c>
      <c r="E29" s="156"/>
      <c r="F29" s="125"/>
      <c r="G29" s="126" t="s">
        <v>118</v>
      </c>
      <c r="H29" s="126" t="s">
        <v>115</v>
      </c>
      <c r="I29" s="127">
        <f t="shared" si="0"/>
        <v>2</v>
      </c>
      <c r="J29" s="59"/>
      <c r="K29" s="12"/>
      <c r="L29" s="113"/>
    </row>
    <row r="30" spans="2:12" ht="13.5" x14ac:dyDescent="0.15">
      <c r="C30" s="121" t="s">
        <v>158</v>
      </c>
      <c r="D30" s="155" t="s">
        <v>154</v>
      </c>
      <c r="E30" s="156"/>
      <c r="F30" s="125"/>
      <c r="G30" s="126">
        <v>3</v>
      </c>
      <c r="H30" s="126" t="s">
        <v>115</v>
      </c>
      <c r="I30" s="127">
        <f t="shared" si="0"/>
        <v>2</v>
      </c>
      <c r="J30" s="59"/>
      <c r="K30" s="12"/>
      <c r="L30" s="113"/>
    </row>
    <row r="31" spans="2:12" ht="13.5" x14ac:dyDescent="0.15">
      <c r="C31" s="116" t="s">
        <v>156</v>
      </c>
      <c r="D31" s="155" t="s">
        <v>155</v>
      </c>
      <c r="E31" s="156"/>
      <c r="F31" s="125"/>
      <c r="G31" s="126">
        <v>2</v>
      </c>
      <c r="H31" s="126"/>
      <c r="I31" s="127">
        <v>2</v>
      </c>
      <c r="J31" s="59"/>
      <c r="K31" s="12"/>
      <c r="L31" s="113"/>
    </row>
    <row r="32" spans="2:12" ht="13.5" x14ac:dyDescent="0.15">
      <c r="C32" s="116" t="s">
        <v>157</v>
      </c>
      <c r="D32" s="155" t="s">
        <v>123</v>
      </c>
      <c r="E32" s="156"/>
      <c r="F32" s="125"/>
      <c r="G32" s="126" t="s">
        <v>118</v>
      </c>
      <c r="H32" s="126" t="s">
        <v>122</v>
      </c>
      <c r="I32" s="127">
        <f>H32*1</f>
        <v>1</v>
      </c>
      <c r="J32" s="59"/>
      <c r="K32" s="12"/>
      <c r="L32" s="113"/>
    </row>
    <row r="33" spans="2:12" ht="13.5" x14ac:dyDescent="0.15">
      <c r="C33" s="116" t="s">
        <v>157</v>
      </c>
      <c r="D33" s="155" t="s">
        <v>124</v>
      </c>
      <c r="E33" s="156"/>
      <c r="F33" s="125"/>
      <c r="G33" s="126" t="s">
        <v>118</v>
      </c>
      <c r="H33" s="126" t="s">
        <v>122</v>
      </c>
      <c r="I33" s="127">
        <f>H33*1</f>
        <v>1</v>
      </c>
      <c r="J33" s="59"/>
      <c r="K33" s="12"/>
      <c r="L33" s="113"/>
    </row>
    <row r="34" spans="2:12" ht="13.5" x14ac:dyDescent="0.15">
      <c r="B34" s="1" t="s">
        <v>27</v>
      </c>
      <c r="C34" s="136" t="s">
        <v>0</v>
      </c>
      <c r="D34" s="137"/>
      <c r="E34" s="137"/>
      <c r="F34" s="137"/>
      <c r="G34" s="138"/>
      <c r="H34" s="128"/>
      <c r="I34" s="129">
        <f>SUM(I18:I33)</f>
        <v>29</v>
      </c>
      <c r="J34" s="61">
        <f>SUM(J18:J33)</f>
        <v>0</v>
      </c>
      <c r="K34" s="43" t="str">
        <f>IF(J34&gt;=7,"○","×")</f>
        <v>×</v>
      </c>
      <c r="L34" s="111" t="s">
        <v>35</v>
      </c>
    </row>
    <row r="35" spans="2:12" ht="13.5" x14ac:dyDescent="0.15">
      <c r="B35" s="1" t="s">
        <v>27</v>
      </c>
      <c r="C35" s="117" t="s">
        <v>176</v>
      </c>
      <c r="D35" s="158" t="s">
        <v>161</v>
      </c>
      <c r="E35" s="159"/>
      <c r="F35" s="122"/>
      <c r="G35" s="123" t="s">
        <v>115</v>
      </c>
      <c r="H35" s="123" t="s">
        <v>115</v>
      </c>
      <c r="I35" s="124">
        <v>1</v>
      </c>
      <c r="J35" s="58"/>
      <c r="K35" s="11"/>
      <c r="L35" s="112"/>
    </row>
    <row r="36" spans="2:12" ht="13.5" x14ac:dyDescent="0.15">
      <c r="C36" s="118" t="s">
        <v>174</v>
      </c>
      <c r="D36" s="155" t="s">
        <v>162</v>
      </c>
      <c r="E36" s="156"/>
      <c r="F36" s="125"/>
      <c r="G36" s="126" t="s">
        <v>115</v>
      </c>
      <c r="H36" s="126" t="s">
        <v>118</v>
      </c>
      <c r="I36" s="127">
        <v>1</v>
      </c>
      <c r="J36" s="59"/>
      <c r="K36" s="12"/>
      <c r="L36" s="113"/>
    </row>
    <row r="37" spans="2:12" ht="13.5" x14ac:dyDescent="0.15">
      <c r="C37" s="118" t="s">
        <v>175</v>
      </c>
      <c r="D37" s="155" t="s">
        <v>163</v>
      </c>
      <c r="E37" s="156"/>
      <c r="F37" s="125"/>
      <c r="G37" s="126">
        <v>2</v>
      </c>
      <c r="H37" s="126" t="s">
        <v>118</v>
      </c>
      <c r="I37" s="127">
        <f t="shared" ref="I37:I46" si="1">H37*1</f>
        <v>3</v>
      </c>
      <c r="J37" s="59"/>
      <c r="K37" s="12"/>
      <c r="L37" s="113"/>
    </row>
    <row r="38" spans="2:12" ht="13.5" x14ac:dyDescent="0.15">
      <c r="C38" s="118" t="s">
        <v>175</v>
      </c>
      <c r="D38" s="155" t="s">
        <v>164</v>
      </c>
      <c r="E38" s="156"/>
      <c r="F38" s="125"/>
      <c r="G38" s="126" t="s">
        <v>118</v>
      </c>
      <c r="H38" s="126" t="s">
        <v>115</v>
      </c>
      <c r="I38" s="127">
        <v>3</v>
      </c>
      <c r="J38" s="59"/>
      <c r="K38" s="12"/>
      <c r="L38" s="113"/>
    </row>
    <row r="39" spans="2:12" ht="13.5" x14ac:dyDescent="0.15">
      <c r="C39" s="118" t="s">
        <v>175</v>
      </c>
      <c r="D39" s="155" t="s">
        <v>125</v>
      </c>
      <c r="E39" s="156"/>
      <c r="F39" s="125"/>
      <c r="G39" s="126" t="s">
        <v>118</v>
      </c>
      <c r="H39" s="126" t="s">
        <v>115</v>
      </c>
      <c r="I39" s="127">
        <f t="shared" si="1"/>
        <v>2</v>
      </c>
      <c r="J39" s="59"/>
      <c r="K39" s="12"/>
      <c r="L39" s="113"/>
    </row>
    <row r="40" spans="2:12" ht="13.5" x14ac:dyDescent="0.15">
      <c r="C40" s="118" t="s">
        <v>175</v>
      </c>
      <c r="D40" s="155" t="s">
        <v>165</v>
      </c>
      <c r="E40" s="156"/>
      <c r="F40" s="125"/>
      <c r="G40" s="126">
        <v>3</v>
      </c>
      <c r="H40" s="126" t="s">
        <v>115</v>
      </c>
      <c r="I40" s="127">
        <f t="shared" si="1"/>
        <v>2</v>
      </c>
      <c r="J40" s="59"/>
      <c r="K40" s="12"/>
      <c r="L40" s="113"/>
    </row>
    <row r="41" spans="2:12" ht="13.5" x14ac:dyDescent="0.15">
      <c r="C41" s="118" t="s">
        <v>173</v>
      </c>
      <c r="D41" s="155" t="s">
        <v>166</v>
      </c>
      <c r="E41" s="156"/>
      <c r="F41" s="125"/>
      <c r="G41" s="126">
        <v>2</v>
      </c>
      <c r="H41" s="126" t="s">
        <v>118</v>
      </c>
      <c r="I41" s="127">
        <v>2</v>
      </c>
      <c r="J41" s="59"/>
      <c r="K41" s="12"/>
      <c r="L41" s="113"/>
    </row>
    <row r="42" spans="2:12" ht="13.5" x14ac:dyDescent="0.15">
      <c r="C42" s="118" t="s">
        <v>173</v>
      </c>
      <c r="D42" s="155" t="s">
        <v>126</v>
      </c>
      <c r="E42" s="156"/>
      <c r="F42" s="125"/>
      <c r="G42" s="126" t="s">
        <v>118</v>
      </c>
      <c r="H42" s="126" t="s">
        <v>118</v>
      </c>
      <c r="I42" s="127">
        <f t="shared" si="1"/>
        <v>3</v>
      </c>
      <c r="J42" s="59"/>
      <c r="K42" s="12"/>
      <c r="L42" s="113"/>
    </row>
    <row r="43" spans="2:12" ht="13.5" x14ac:dyDescent="0.15">
      <c r="C43" s="118" t="s">
        <v>173</v>
      </c>
      <c r="D43" s="155" t="s">
        <v>127</v>
      </c>
      <c r="E43" s="156"/>
      <c r="F43" s="125"/>
      <c r="G43" s="126" t="s">
        <v>118</v>
      </c>
      <c r="H43" s="126" t="s">
        <v>115</v>
      </c>
      <c r="I43" s="127">
        <v>3</v>
      </c>
      <c r="J43" s="59"/>
      <c r="K43" s="12"/>
      <c r="L43" s="113"/>
    </row>
    <row r="44" spans="2:12" ht="13.5" x14ac:dyDescent="0.15">
      <c r="C44" s="118" t="s">
        <v>172</v>
      </c>
      <c r="D44" s="155" t="s">
        <v>167</v>
      </c>
      <c r="E44" s="156"/>
      <c r="F44" s="125"/>
      <c r="G44" s="126">
        <v>3</v>
      </c>
      <c r="H44" s="126"/>
      <c r="I44" s="127">
        <v>2</v>
      </c>
      <c r="J44" s="59"/>
      <c r="K44" s="12"/>
      <c r="L44" s="113"/>
    </row>
    <row r="45" spans="2:12" ht="13.5" x14ac:dyDescent="0.15">
      <c r="C45" s="118" t="s">
        <v>170</v>
      </c>
      <c r="D45" s="155" t="s">
        <v>168</v>
      </c>
      <c r="E45" s="156"/>
      <c r="F45" s="125"/>
      <c r="G45" s="126" t="s">
        <v>115</v>
      </c>
      <c r="H45" s="126" t="s">
        <v>115</v>
      </c>
      <c r="I45" s="127">
        <f t="shared" si="1"/>
        <v>2</v>
      </c>
      <c r="J45" s="59"/>
      <c r="K45" s="12"/>
      <c r="L45" s="113"/>
    </row>
    <row r="46" spans="2:12" ht="13.5" x14ac:dyDescent="0.15">
      <c r="C46" s="118" t="s">
        <v>171</v>
      </c>
      <c r="D46" s="155" t="s">
        <v>169</v>
      </c>
      <c r="E46" s="156"/>
      <c r="F46" s="125"/>
      <c r="G46" s="126" t="s">
        <v>118</v>
      </c>
      <c r="H46" s="126" t="s">
        <v>115</v>
      </c>
      <c r="I46" s="127">
        <f t="shared" si="1"/>
        <v>2</v>
      </c>
      <c r="J46" s="59"/>
      <c r="K46" s="12"/>
      <c r="L46" s="113"/>
    </row>
    <row r="47" spans="2:12" ht="13.5" x14ac:dyDescent="0.15">
      <c r="B47" s="1" t="s">
        <v>27</v>
      </c>
      <c r="C47" s="136" t="s">
        <v>0</v>
      </c>
      <c r="D47" s="137"/>
      <c r="E47" s="137"/>
      <c r="F47" s="137"/>
      <c r="G47" s="138"/>
      <c r="H47" s="128"/>
      <c r="I47" s="129">
        <f>SUM(I35:I46)</f>
        <v>26</v>
      </c>
      <c r="J47" s="61">
        <f>SUM(J35:J46)</f>
        <v>0</v>
      </c>
      <c r="K47" s="43" t="str">
        <f>IF(J47&gt;=6,"○","×")</f>
        <v>×</v>
      </c>
      <c r="L47" s="111" t="s">
        <v>36</v>
      </c>
    </row>
    <row r="48" spans="2:12" ht="13.5" x14ac:dyDescent="0.15">
      <c r="B48" s="1" t="s">
        <v>27</v>
      </c>
      <c r="C48" s="115" t="s">
        <v>177</v>
      </c>
      <c r="D48" s="158" t="s">
        <v>181</v>
      </c>
      <c r="E48" s="159"/>
      <c r="F48" s="122"/>
      <c r="G48" s="123">
        <v>3</v>
      </c>
      <c r="H48" s="123" t="s">
        <v>122</v>
      </c>
      <c r="I48" s="124">
        <v>2</v>
      </c>
      <c r="J48" s="58"/>
      <c r="K48" s="11"/>
      <c r="L48" s="112"/>
    </row>
    <row r="49" spans="2:12" ht="13.5" x14ac:dyDescent="0.15">
      <c r="C49" s="116" t="s">
        <v>177</v>
      </c>
      <c r="D49" s="155" t="s">
        <v>182</v>
      </c>
      <c r="E49" s="156"/>
      <c r="F49" s="125"/>
      <c r="G49" s="126" t="s">
        <v>118</v>
      </c>
      <c r="H49" s="126" t="s">
        <v>115</v>
      </c>
      <c r="I49" s="127">
        <v>1</v>
      </c>
      <c r="J49" s="59"/>
      <c r="K49" s="12"/>
      <c r="L49" s="113"/>
    </row>
    <row r="50" spans="2:12" ht="13.5" x14ac:dyDescent="0.15">
      <c r="B50" s="1" t="s">
        <v>27</v>
      </c>
      <c r="C50" s="136" t="s">
        <v>0</v>
      </c>
      <c r="D50" s="137"/>
      <c r="E50" s="137"/>
      <c r="F50" s="137"/>
      <c r="G50" s="138"/>
      <c r="H50" s="128"/>
      <c r="I50" s="129">
        <f>SUM(I48:I49)</f>
        <v>3</v>
      </c>
      <c r="J50" s="61">
        <f>SUM(J48:J49)</f>
        <v>0</v>
      </c>
      <c r="K50" s="43" t="str">
        <f>IF(J50&gt;=1,"○","×")</f>
        <v>×</v>
      </c>
      <c r="L50" s="111" t="s">
        <v>37</v>
      </c>
    </row>
    <row r="51" spans="2:12" ht="13.5" x14ac:dyDescent="0.15">
      <c r="B51" s="1" t="s">
        <v>27</v>
      </c>
      <c r="C51" s="115" t="s">
        <v>178</v>
      </c>
      <c r="D51" s="158" t="s">
        <v>128</v>
      </c>
      <c r="E51" s="159"/>
      <c r="F51" s="122"/>
      <c r="G51" s="123" t="s">
        <v>129</v>
      </c>
      <c r="H51" s="123" t="s">
        <v>130</v>
      </c>
      <c r="I51" s="124">
        <f>H51*1</f>
        <v>1</v>
      </c>
      <c r="J51" s="58"/>
      <c r="K51" s="11"/>
      <c r="L51" s="112"/>
    </row>
    <row r="52" spans="2:12" ht="13.5" x14ac:dyDescent="0.15">
      <c r="B52" s="1" t="s">
        <v>27</v>
      </c>
      <c r="C52" s="136" t="s">
        <v>0</v>
      </c>
      <c r="D52" s="137"/>
      <c r="E52" s="137"/>
      <c r="F52" s="137"/>
      <c r="G52" s="138"/>
      <c r="H52" s="128"/>
      <c r="I52" s="129">
        <f>SUM(I51:I51)</f>
        <v>1</v>
      </c>
      <c r="J52" s="61">
        <f>SUM(J51:J51)</f>
        <v>0</v>
      </c>
      <c r="K52" s="43" t="str">
        <f>IF(J52&gt;=1,"○","×")</f>
        <v>×</v>
      </c>
      <c r="L52" s="111" t="s">
        <v>6</v>
      </c>
    </row>
    <row r="53" spans="2:12" ht="13.5" x14ac:dyDescent="0.15">
      <c r="B53" s="1" t="s">
        <v>27</v>
      </c>
      <c r="C53" s="119" t="s">
        <v>179</v>
      </c>
      <c r="D53" s="158" t="s">
        <v>131</v>
      </c>
      <c r="E53" s="159"/>
      <c r="F53" s="130"/>
      <c r="G53" s="123" t="s">
        <v>130</v>
      </c>
      <c r="H53" s="123" t="s">
        <v>129</v>
      </c>
      <c r="I53" s="124">
        <f t="shared" ref="I53:I57" si="2">H53*1</f>
        <v>2</v>
      </c>
      <c r="J53" s="58"/>
      <c r="K53" s="11"/>
      <c r="L53" s="70"/>
    </row>
    <row r="54" spans="2:12" ht="13.5" x14ac:dyDescent="0.15">
      <c r="C54" s="116" t="s">
        <v>180</v>
      </c>
      <c r="D54" s="155" t="s">
        <v>132</v>
      </c>
      <c r="E54" s="156"/>
      <c r="F54" s="125"/>
      <c r="G54" s="126" t="s">
        <v>130</v>
      </c>
      <c r="H54" s="126" t="s">
        <v>129</v>
      </c>
      <c r="I54" s="127">
        <f t="shared" si="2"/>
        <v>2</v>
      </c>
      <c r="J54" s="59"/>
      <c r="K54" s="12"/>
      <c r="L54" s="66"/>
    </row>
    <row r="55" spans="2:12" ht="13.5" x14ac:dyDescent="0.15">
      <c r="C55" s="120" t="s">
        <v>184</v>
      </c>
      <c r="D55" s="155" t="s">
        <v>133</v>
      </c>
      <c r="E55" s="156"/>
      <c r="F55" s="131"/>
      <c r="G55" s="132" t="s">
        <v>130</v>
      </c>
      <c r="H55" s="132" t="s">
        <v>130</v>
      </c>
      <c r="I55" s="127">
        <f t="shared" si="2"/>
        <v>1</v>
      </c>
      <c r="J55" s="60"/>
      <c r="K55" s="30"/>
      <c r="L55" s="68"/>
    </row>
    <row r="56" spans="2:12" ht="13.5" x14ac:dyDescent="0.15">
      <c r="C56" s="116" t="s">
        <v>185</v>
      </c>
      <c r="D56" s="155" t="s">
        <v>134</v>
      </c>
      <c r="E56" s="156"/>
      <c r="F56" s="125"/>
      <c r="G56" s="126" t="s">
        <v>135</v>
      </c>
      <c r="H56" s="126" t="s">
        <v>130</v>
      </c>
      <c r="I56" s="127">
        <f t="shared" si="2"/>
        <v>1</v>
      </c>
      <c r="J56" s="59"/>
      <c r="K56" s="12"/>
      <c r="L56" s="66"/>
    </row>
    <row r="57" spans="2:12" ht="13.5" x14ac:dyDescent="0.15">
      <c r="C57" s="120" t="s">
        <v>185</v>
      </c>
      <c r="D57" s="155" t="s">
        <v>136</v>
      </c>
      <c r="E57" s="156"/>
      <c r="F57" s="131"/>
      <c r="G57" s="132" t="s">
        <v>135</v>
      </c>
      <c r="H57" s="132" t="s">
        <v>130</v>
      </c>
      <c r="I57" s="127">
        <f t="shared" si="2"/>
        <v>1</v>
      </c>
      <c r="J57" s="60"/>
      <c r="K57" s="30"/>
      <c r="L57" s="68"/>
    </row>
    <row r="58" spans="2:12" ht="13.5" x14ac:dyDescent="0.15">
      <c r="C58" s="120" t="s">
        <v>185</v>
      </c>
      <c r="D58" s="155" t="s">
        <v>183</v>
      </c>
      <c r="E58" s="156"/>
      <c r="F58" s="131"/>
      <c r="G58" s="132">
        <v>2</v>
      </c>
      <c r="H58" s="132"/>
      <c r="I58" s="127">
        <v>2</v>
      </c>
      <c r="J58" s="60"/>
      <c r="K58" s="30"/>
      <c r="L58" s="68"/>
    </row>
    <row r="59" spans="2:12" ht="13.5" x14ac:dyDescent="0.15">
      <c r="C59" s="116" t="s">
        <v>185</v>
      </c>
      <c r="D59" s="155" t="s">
        <v>137</v>
      </c>
      <c r="E59" s="156"/>
      <c r="F59" s="125"/>
      <c r="G59" s="126">
        <v>3</v>
      </c>
      <c r="H59" s="126" t="s">
        <v>129</v>
      </c>
      <c r="I59" s="127">
        <v>2</v>
      </c>
      <c r="J59" s="59"/>
      <c r="K59" s="12"/>
      <c r="L59" s="66"/>
    </row>
    <row r="60" spans="2:12" ht="13.5" x14ac:dyDescent="0.15">
      <c r="C60" s="120" t="s">
        <v>185</v>
      </c>
      <c r="D60" s="155" t="s">
        <v>138</v>
      </c>
      <c r="E60" s="156"/>
      <c r="F60" s="131"/>
      <c r="G60" s="132">
        <v>3</v>
      </c>
      <c r="H60" s="132" t="s">
        <v>129</v>
      </c>
      <c r="I60" s="127">
        <v>1</v>
      </c>
      <c r="J60" s="60"/>
      <c r="K60" s="30"/>
      <c r="L60" s="68"/>
    </row>
    <row r="61" spans="2:12" ht="13.5" x14ac:dyDescent="0.15">
      <c r="B61" s="1" t="s">
        <v>27</v>
      </c>
      <c r="C61" s="136" t="s">
        <v>0</v>
      </c>
      <c r="D61" s="137"/>
      <c r="E61" s="137"/>
      <c r="F61" s="137"/>
      <c r="G61" s="138"/>
      <c r="H61" s="128"/>
      <c r="I61" s="129">
        <f>SUM(I53:I60)</f>
        <v>12</v>
      </c>
      <c r="J61" s="61">
        <f>SUM(J53:J60)</f>
        <v>0</v>
      </c>
      <c r="K61" s="44" t="s">
        <v>41</v>
      </c>
      <c r="L61" s="110" t="s">
        <v>9</v>
      </c>
    </row>
    <row r="62" spans="2:12" ht="13.5" x14ac:dyDescent="0.15">
      <c r="B62" s="1" t="s">
        <v>27</v>
      </c>
      <c r="C62" s="136" t="s">
        <v>20</v>
      </c>
      <c r="D62" s="137"/>
      <c r="E62" s="137"/>
      <c r="F62" s="137"/>
      <c r="G62" s="138"/>
      <c r="H62" s="133"/>
      <c r="I62" s="129">
        <f>SUM(I52,I50,I47,I34,I17)</f>
        <v>69</v>
      </c>
      <c r="J62" s="61">
        <f>SUM(J52,J50,J47,J34,J17)</f>
        <v>0</v>
      </c>
      <c r="K62" s="43" t="str">
        <f>IF(J62&gt;=20,"○","×")</f>
        <v>×</v>
      </c>
      <c r="L62" s="110" t="s">
        <v>38</v>
      </c>
    </row>
    <row r="63" spans="2:12" ht="13.5" x14ac:dyDescent="0.15">
      <c r="B63" s="1" t="s">
        <v>27</v>
      </c>
      <c r="C63" s="136" t="s">
        <v>25</v>
      </c>
      <c r="D63" s="137"/>
      <c r="E63" s="137"/>
      <c r="F63" s="137"/>
      <c r="G63" s="138"/>
      <c r="H63" s="134"/>
      <c r="I63" s="129">
        <f>SUM(I61:I62)</f>
        <v>81</v>
      </c>
      <c r="J63" s="61">
        <f>SUM(J61:J62)</f>
        <v>0</v>
      </c>
      <c r="K63" s="43" t="str">
        <f>IF(J63&gt;=20,"○","×")</f>
        <v>×</v>
      </c>
      <c r="L63" s="110" t="s">
        <v>39</v>
      </c>
    </row>
    <row r="64" spans="2:12" s="72" customFormat="1" ht="20.100000000000001" customHeight="1" x14ac:dyDescent="0.15">
      <c r="B64" s="72" t="s">
        <v>27</v>
      </c>
      <c r="D64" s="94"/>
      <c r="H64" s="20"/>
      <c r="I64" s="95" t="s">
        <v>32</v>
      </c>
      <c r="J64" s="96"/>
      <c r="K64" s="97" t="str">
        <f>IF(J63&gt;=40,"○",IF(J63&lt;20,"×",""))</f>
        <v>×</v>
      </c>
      <c r="L64" s="98" t="s">
        <v>18</v>
      </c>
    </row>
    <row r="65" spans="2:12" s="72" customFormat="1" ht="20.100000000000001" customHeight="1" x14ac:dyDescent="0.15">
      <c r="B65" s="72" t="s">
        <v>27</v>
      </c>
      <c r="D65" s="94"/>
      <c r="E65" s="99"/>
      <c r="F65" s="99"/>
      <c r="H65" s="20"/>
      <c r="I65" s="100" t="s">
        <v>33</v>
      </c>
      <c r="J65" s="101"/>
      <c r="K65" s="102" t="str">
        <f>IF(J63&gt;29,IF(J63&lt;40,"○",""),"")</f>
        <v/>
      </c>
      <c r="L65" s="103" t="s">
        <v>19</v>
      </c>
    </row>
    <row r="66" spans="2:12" s="72" customFormat="1" ht="20.100000000000001" customHeight="1" x14ac:dyDescent="0.15">
      <c r="B66" s="72" t="s">
        <v>27</v>
      </c>
      <c r="D66" s="94"/>
      <c r="H66" s="20"/>
      <c r="I66" s="104" t="s">
        <v>17</v>
      </c>
      <c r="J66" s="105"/>
      <c r="K66" s="106" t="str">
        <f>IF(J63&gt;19,IF(J63&lt;30,"○",""),"")</f>
        <v/>
      </c>
      <c r="L66" s="107" t="s">
        <v>38</v>
      </c>
    </row>
    <row r="67" spans="2:12" x14ac:dyDescent="0.15">
      <c r="B67" s="1" t="s">
        <v>27</v>
      </c>
    </row>
    <row r="68" spans="2:12" s="20" customFormat="1" ht="17.100000000000001" customHeight="1" x14ac:dyDescent="0.15">
      <c r="B68" s="1" t="s">
        <v>27</v>
      </c>
      <c r="D68" s="21" t="s">
        <v>23</v>
      </c>
      <c r="E68" s="22"/>
      <c r="F68" s="22"/>
      <c r="G68" s="21"/>
      <c r="H68" s="21"/>
      <c r="I68" s="21"/>
      <c r="J68" s="21"/>
      <c r="K68" s="23"/>
    </row>
    <row r="69" spans="2:12" x14ac:dyDescent="0.15">
      <c r="B69" s="1" t="s">
        <v>27</v>
      </c>
      <c r="E69" s="7"/>
      <c r="F69" s="7"/>
      <c r="G69" s="7"/>
      <c r="H69" s="25"/>
      <c r="I69" s="7"/>
      <c r="J69" s="7"/>
      <c r="K69" s="6"/>
    </row>
    <row r="70" spans="2:12" ht="14.25" x14ac:dyDescent="0.15">
      <c r="B70" s="1" t="s">
        <v>27</v>
      </c>
      <c r="G70" s="139" t="s">
        <v>7</v>
      </c>
      <c r="H70" s="139"/>
      <c r="I70" s="139"/>
      <c r="J70" s="164" t="s">
        <v>187</v>
      </c>
      <c r="K70" s="164"/>
      <c r="L70" s="45"/>
    </row>
    <row r="71" spans="2:12" ht="14.1" customHeight="1" x14ac:dyDescent="0.15">
      <c r="B71" s="1" t="s">
        <v>27</v>
      </c>
      <c r="G71" s="139" t="s">
        <v>8</v>
      </c>
      <c r="H71" s="139"/>
      <c r="I71" s="139"/>
      <c r="J71" s="163" t="s">
        <v>139</v>
      </c>
      <c r="K71" s="163"/>
      <c r="L71" s="163"/>
    </row>
    <row r="72" spans="2:12" ht="14.1" customHeight="1" x14ac:dyDescent="0.15">
      <c r="B72" s="1" t="s">
        <v>27</v>
      </c>
      <c r="E72" s="8"/>
      <c r="F72" s="8"/>
      <c r="G72" s="19"/>
      <c r="H72" s="19"/>
      <c r="I72" s="26"/>
      <c r="J72" s="163"/>
      <c r="K72" s="163"/>
      <c r="L72" s="163"/>
    </row>
    <row r="73" spans="2:12" ht="14.1" customHeight="1" x14ac:dyDescent="0.15">
      <c r="B73" s="1" t="s">
        <v>27</v>
      </c>
      <c r="G73" s="19"/>
      <c r="H73" s="19"/>
      <c r="J73" s="163"/>
      <c r="K73" s="163"/>
      <c r="L73" s="163"/>
    </row>
    <row r="74" spans="2:12" ht="14.1" customHeight="1" x14ac:dyDescent="0.15">
      <c r="B74" s="1" t="s">
        <v>27</v>
      </c>
      <c r="G74" s="19"/>
      <c r="H74" s="19"/>
      <c r="I74" s="19"/>
      <c r="J74" s="163"/>
      <c r="K74" s="163"/>
      <c r="L74" s="163"/>
    </row>
    <row r="75" spans="2:12" ht="11.25" customHeight="1" x14ac:dyDescent="0.15">
      <c r="B75" s="1" t="s">
        <v>27</v>
      </c>
    </row>
  </sheetData>
  <mergeCells count="63">
    <mergeCell ref="C61:G61"/>
    <mergeCell ref="C62:G62"/>
    <mergeCell ref="C63:G63"/>
    <mergeCell ref="J73:L74"/>
    <mergeCell ref="J70:K70"/>
    <mergeCell ref="G71:I71"/>
    <mergeCell ref="G70:I70"/>
    <mergeCell ref="J71:L72"/>
    <mergeCell ref="C52:G52"/>
    <mergeCell ref="D33:E33"/>
    <mergeCell ref="D24:E24"/>
    <mergeCell ref="D25:E25"/>
    <mergeCell ref="D18:E18"/>
    <mergeCell ref="C12:E12"/>
    <mergeCell ref="C17:G17"/>
    <mergeCell ref="C34:G34"/>
    <mergeCell ref="C47:G47"/>
    <mergeCell ref="C50:G50"/>
    <mergeCell ref="D21:E21"/>
    <mergeCell ref="D20:E20"/>
    <mergeCell ref="D26:E26"/>
    <mergeCell ref="D27:E27"/>
    <mergeCell ref="D13:E13"/>
    <mergeCell ref="D14:E14"/>
    <mergeCell ref="D15:E15"/>
    <mergeCell ref="D16:E16"/>
    <mergeCell ref="D4:L4"/>
    <mergeCell ref="D5:L5"/>
    <mergeCell ref="E7:J7"/>
    <mergeCell ref="E8:G8"/>
    <mergeCell ref="E9:G9"/>
    <mergeCell ref="D59:E59"/>
    <mergeCell ref="D60:E60"/>
    <mergeCell ref="D38:E38"/>
    <mergeCell ref="D48:E48"/>
    <mergeCell ref="D39:E39"/>
    <mergeCell ref="D40:E40"/>
    <mergeCell ref="D41:E41"/>
    <mergeCell ref="D51:E51"/>
    <mergeCell ref="D45:E45"/>
    <mergeCell ref="D43:E43"/>
    <mergeCell ref="D53:E53"/>
    <mergeCell ref="D56:E56"/>
    <mergeCell ref="D49:E49"/>
    <mergeCell ref="D46:E46"/>
    <mergeCell ref="D54:E54"/>
    <mergeCell ref="D55:E55"/>
    <mergeCell ref="D58:E58"/>
    <mergeCell ref="D31:E31"/>
    <mergeCell ref="D44:E44"/>
    <mergeCell ref="J1:L1"/>
    <mergeCell ref="D57:E57"/>
    <mergeCell ref="D35:E35"/>
    <mergeCell ref="D36:E36"/>
    <mergeCell ref="D37:E37"/>
    <mergeCell ref="D28:E28"/>
    <mergeCell ref="D29:E29"/>
    <mergeCell ref="D30:E30"/>
    <mergeCell ref="D32:E32"/>
    <mergeCell ref="D42:E42"/>
    <mergeCell ref="D22:E22"/>
    <mergeCell ref="D23:E23"/>
    <mergeCell ref="D19:E19"/>
  </mergeCells>
  <phoneticPr fontId="1"/>
  <conditionalFormatting sqref="K62:K64 K52 K50 K47 K34 K17">
    <cfRule type="cellIs" dxfId="3" priority="1" stopIfTrue="1" operator="equal">
      <formula>"×"</formula>
    </cfRule>
  </conditionalFormatting>
  <conditionalFormatting sqref="K65:K66">
    <cfRule type="cellIs" dxfId="2" priority="2" stopIfTrue="1" operator="equal">
      <formula>"×"</formula>
    </cfRule>
  </conditionalFormatting>
  <printOptions horizontalCentered="1"/>
  <pageMargins left="0.32" right="0.15" top="0.18" bottom="0.15748031496062992" header="0.2" footer="0.15748031496062992"/>
  <pageSetup paperSize="9" scale="83" orientation="portrait" r:id="rId1"/>
  <drawing r:id="rId2"/>
  <extLst>
    <ext xmlns:mx="http://schemas.microsoft.com/office/mac/excel/2008/main" uri="{64002731-A6B0-56B0-2670-7721B7C09600}">
      <mx:PLV Mode="0" OnePage="0" WScale="85"/>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58"/>
  <sheetViews>
    <sheetView workbookViewId="0">
      <selection activeCell="L2" sqref="L2"/>
    </sheetView>
  </sheetViews>
  <sheetFormatPr defaultColWidth="9" defaultRowHeight="11.25" x14ac:dyDescent="0.15"/>
  <cols>
    <col min="1" max="1" width="2.625" style="1" customWidth="1"/>
    <col min="2" max="2" width="3.625" style="1" hidden="1" customWidth="1"/>
    <col min="3" max="3" width="2.625" style="1" customWidth="1"/>
    <col min="4" max="4" width="13.125" style="6" customWidth="1"/>
    <col min="5" max="5" width="23.5" style="1" customWidth="1"/>
    <col min="6" max="6" width="23.5" style="1" hidden="1" customWidth="1"/>
    <col min="7" max="7" width="8.5" style="1" customWidth="1"/>
    <col min="8" max="8" width="8.5" style="39" hidden="1" customWidth="1"/>
    <col min="9" max="9" width="11" style="1" customWidth="1"/>
    <col min="10" max="11" width="13.625" style="1" customWidth="1"/>
    <col min="12" max="12" width="26.5" style="1" customWidth="1"/>
    <col min="13" max="13" width="2.5" style="1" customWidth="1"/>
    <col min="14" max="16384" width="9" style="1"/>
  </cols>
  <sheetData>
    <row r="1" spans="1:12" s="72" customFormat="1" ht="14.25" x14ac:dyDescent="0.15">
      <c r="C1" s="140" t="s">
        <v>76</v>
      </c>
      <c r="D1" s="140"/>
      <c r="E1" s="140"/>
      <c r="F1" s="140"/>
      <c r="G1" s="140"/>
      <c r="H1" s="140"/>
      <c r="I1" s="140"/>
      <c r="J1" s="140"/>
      <c r="K1" s="140"/>
      <c r="L1" s="140"/>
    </row>
    <row r="2" spans="1:12" ht="64.5" customHeight="1" x14ac:dyDescent="0.15"/>
    <row r="3" spans="1:12" customFormat="1" ht="13.5" x14ac:dyDescent="0.15">
      <c r="A3" s="1"/>
      <c r="B3" s="1" t="s">
        <v>27</v>
      </c>
      <c r="C3" s="1"/>
      <c r="D3" s="6"/>
      <c r="E3" s="1"/>
      <c r="F3" s="1"/>
      <c r="G3" s="1"/>
      <c r="H3" s="39"/>
      <c r="I3" s="1"/>
      <c r="J3" s="1"/>
      <c r="K3" s="15"/>
      <c r="L3" s="15"/>
    </row>
    <row r="4" spans="1:12" customFormat="1" ht="13.5" x14ac:dyDescent="0.15">
      <c r="A4" s="1"/>
      <c r="B4" s="1" t="s">
        <v>27</v>
      </c>
      <c r="C4" s="6" t="s">
        <v>40</v>
      </c>
      <c r="D4" s="6"/>
      <c r="E4" s="15"/>
      <c r="F4" s="15"/>
      <c r="G4" s="15"/>
      <c r="H4" s="46"/>
      <c r="I4" s="1"/>
      <c r="J4" s="1"/>
      <c r="K4" s="15"/>
      <c r="L4" s="71" t="s">
        <v>78</v>
      </c>
    </row>
    <row r="5" spans="1:12" customFormat="1" ht="13.5" x14ac:dyDescent="0.15">
      <c r="A5" s="1"/>
      <c r="B5" s="1" t="s">
        <v>27</v>
      </c>
      <c r="C5" s="6"/>
      <c r="D5" s="6"/>
      <c r="E5" s="15"/>
      <c r="F5" s="15"/>
      <c r="G5" s="15"/>
      <c r="H5" s="46"/>
      <c r="I5" s="1"/>
      <c r="J5" s="1"/>
      <c r="K5" s="15"/>
      <c r="L5" s="15"/>
    </row>
    <row r="6" spans="1:12" s="16" customFormat="1" ht="20.100000000000001" customHeight="1" x14ac:dyDescent="0.15">
      <c r="B6" s="1" t="s">
        <v>27</v>
      </c>
      <c r="D6" s="142" t="s">
        <v>31</v>
      </c>
      <c r="E6" s="142"/>
      <c r="F6" s="142"/>
      <c r="G6" s="142"/>
      <c r="H6" s="142"/>
      <c r="I6" s="142"/>
      <c r="J6" s="142"/>
      <c r="K6" s="142"/>
      <c r="L6" s="142"/>
    </row>
    <row r="7" spans="1:12" s="17" customFormat="1" ht="20.100000000000001" customHeight="1" x14ac:dyDescent="0.15">
      <c r="B7" s="1" t="s">
        <v>27</v>
      </c>
      <c r="D7" s="142" t="s">
        <v>22</v>
      </c>
      <c r="E7" s="142"/>
      <c r="F7" s="142"/>
      <c r="G7" s="142"/>
      <c r="H7" s="142"/>
      <c r="I7" s="142"/>
      <c r="J7" s="142"/>
      <c r="K7" s="142"/>
      <c r="L7" s="142"/>
    </row>
    <row r="8" spans="1:12" s="17" customFormat="1" ht="17.100000000000001" customHeight="1" x14ac:dyDescent="0.15">
      <c r="B8" s="1" t="s">
        <v>27</v>
      </c>
      <c r="D8" s="18"/>
      <c r="E8" s="18"/>
      <c r="F8" s="18"/>
      <c r="G8" s="18"/>
      <c r="H8" s="47"/>
      <c r="I8" s="18"/>
      <c r="J8" s="18"/>
      <c r="K8" s="18"/>
      <c r="L8" s="18"/>
    </row>
    <row r="9" spans="1:12" ht="33.75" customHeight="1" x14ac:dyDescent="0.15">
      <c r="B9" s="1" t="s">
        <v>27</v>
      </c>
      <c r="C9" s="28" t="s">
        <v>2</v>
      </c>
      <c r="D9" s="29"/>
      <c r="E9" s="143" t="s">
        <v>79</v>
      </c>
      <c r="F9" s="144"/>
      <c r="G9" s="144"/>
      <c r="H9" s="144"/>
      <c r="I9" s="144"/>
      <c r="J9" s="145"/>
      <c r="K9" s="2" t="s">
        <v>11</v>
      </c>
      <c r="L9" s="24" t="s">
        <v>80</v>
      </c>
    </row>
    <row r="10" spans="1:12" ht="15" customHeight="1" x14ac:dyDescent="0.15">
      <c r="B10" s="1" t="s">
        <v>27</v>
      </c>
      <c r="C10" s="28" t="s">
        <v>12</v>
      </c>
      <c r="D10" s="29"/>
      <c r="E10" s="146" t="s">
        <v>81</v>
      </c>
      <c r="F10" s="147"/>
      <c r="G10" s="148"/>
      <c r="H10" s="48"/>
      <c r="I10" s="9" t="s">
        <v>3</v>
      </c>
      <c r="J10" s="62">
        <v>39904</v>
      </c>
      <c r="K10" s="3" t="s">
        <v>21</v>
      </c>
      <c r="L10" s="64">
        <v>2009</v>
      </c>
    </row>
    <row r="11" spans="1:12" ht="15" customHeight="1" x14ac:dyDescent="0.15">
      <c r="B11" s="1" t="s">
        <v>27</v>
      </c>
      <c r="C11" s="28" t="s">
        <v>5</v>
      </c>
      <c r="D11" s="29"/>
      <c r="E11" s="149">
        <v>27395</v>
      </c>
      <c r="F11" s="150"/>
      <c r="G11" s="151"/>
      <c r="H11" s="49"/>
      <c r="I11" s="3" t="s">
        <v>4</v>
      </c>
      <c r="J11" s="63">
        <v>40983</v>
      </c>
      <c r="K11" s="3" t="s">
        <v>24</v>
      </c>
      <c r="L11" s="27">
        <v>40421</v>
      </c>
    </row>
    <row r="12" spans="1:12" s="39" customFormat="1" ht="14.1" customHeight="1" x14ac:dyDescent="0.15">
      <c r="B12" s="1" t="s">
        <v>27</v>
      </c>
      <c r="C12" s="8"/>
      <c r="D12" s="8"/>
      <c r="E12" s="40"/>
      <c r="F12" s="40"/>
      <c r="G12" s="40"/>
      <c r="H12" s="40"/>
      <c r="I12" s="38"/>
      <c r="J12" s="41"/>
      <c r="K12" s="38"/>
      <c r="L12" s="54">
        <v>39813</v>
      </c>
    </row>
    <row r="13" spans="1:12" ht="14.1" customHeight="1" x14ac:dyDescent="0.15">
      <c r="B13" s="1" t="s">
        <v>27</v>
      </c>
      <c r="C13" s="42" t="s">
        <v>26</v>
      </c>
    </row>
    <row r="14" spans="1:12" ht="16.5" customHeight="1" x14ac:dyDescent="0.15">
      <c r="B14" s="1" t="s">
        <v>27</v>
      </c>
      <c r="C14" s="152" t="s">
        <v>15</v>
      </c>
      <c r="D14" s="153"/>
      <c r="E14" s="154"/>
      <c r="F14" s="53"/>
      <c r="G14" s="4" t="s">
        <v>14</v>
      </c>
      <c r="H14" s="50"/>
      <c r="I14" s="4" t="s">
        <v>16</v>
      </c>
      <c r="J14" s="4" t="s">
        <v>1</v>
      </c>
      <c r="K14" s="4" t="s">
        <v>10</v>
      </c>
      <c r="L14" s="5" t="s">
        <v>13</v>
      </c>
    </row>
    <row r="15" spans="1:12" ht="13.5" x14ac:dyDescent="0.15">
      <c r="B15" s="1" t="s">
        <v>27</v>
      </c>
      <c r="C15" s="34" t="s">
        <v>82</v>
      </c>
      <c r="D15" s="73" t="s">
        <v>45</v>
      </c>
      <c r="E15" s="52"/>
      <c r="F15" s="31"/>
      <c r="G15" s="74">
        <v>1</v>
      </c>
      <c r="H15" s="75">
        <v>1</v>
      </c>
      <c r="I15" s="55">
        <f>H15*1</f>
        <v>1</v>
      </c>
      <c r="J15" s="58">
        <v>1</v>
      </c>
      <c r="K15" s="11"/>
      <c r="L15" s="65"/>
    </row>
    <row r="16" spans="1:12" ht="13.5" x14ac:dyDescent="0.15">
      <c r="C16" s="35" t="s">
        <v>83</v>
      </c>
      <c r="D16" s="76" t="s">
        <v>84</v>
      </c>
      <c r="E16" s="77"/>
      <c r="F16" s="32"/>
      <c r="G16" s="78">
        <v>1</v>
      </c>
      <c r="H16" s="79">
        <v>1</v>
      </c>
      <c r="I16" s="56">
        <v>2</v>
      </c>
      <c r="J16" s="59">
        <v>2</v>
      </c>
      <c r="K16" s="12"/>
      <c r="L16" s="66"/>
    </row>
    <row r="17" spans="2:12" ht="13.5" x14ac:dyDescent="0.15">
      <c r="C17" s="35" t="s">
        <v>83</v>
      </c>
      <c r="D17" s="76" t="s">
        <v>85</v>
      </c>
      <c r="E17" s="77"/>
      <c r="F17" s="32"/>
      <c r="G17" s="78">
        <v>2</v>
      </c>
      <c r="H17" s="79">
        <v>2</v>
      </c>
      <c r="I17" s="56">
        <f>H17*1</f>
        <v>2</v>
      </c>
      <c r="J17" s="59">
        <v>2</v>
      </c>
      <c r="K17" s="12"/>
      <c r="L17" s="66" t="s">
        <v>86</v>
      </c>
    </row>
    <row r="18" spans="2:12" ht="13.5" x14ac:dyDescent="0.15">
      <c r="C18" s="35" t="s">
        <v>83</v>
      </c>
      <c r="D18" s="76" t="s">
        <v>87</v>
      </c>
      <c r="E18" s="77"/>
      <c r="F18" s="32"/>
      <c r="G18" s="78">
        <v>2</v>
      </c>
      <c r="H18" s="79">
        <v>2</v>
      </c>
      <c r="I18" s="56">
        <v>4</v>
      </c>
      <c r="J18" s="59">
        <v>4</v>
      </c>
      <c r="K18" s="12"/>
      <c r="L18" s="67"/>
    </row>
    <row r="19" spans="2:12" ht="13.5" x14ac:dyDescent="0.15">
      <c r="C19" s="35" t="s">
        <v>83</v>
      </c>
      <c r="D19" s="76" t="s">
        <v>88</v>
      </c>
      <c r="E19" s="77"/>
      <c r="F19" s="32"/>
      <c r="G19" s="78">
        <v>3</v>
      </c>
      <c r="H19" s="79">
        <v>2</v>
      </c>
      <c r="I19" s="56">
        <v>4</v>
      </c>
      <c r="J19" s="59"/>
      <c r="K19" s="12"/>
      <c r="L19" s="66"/>
    </row>
    <row r="20" spans="2:12" ht="13.5" x14ac:dyDescent="0.15">
      <c r="C20" s="35" t="s">
        <v>83</v>
      </c>
      <c r="D20" s="80" t="s">
        <v>89</v>
      </c>
      <c r="E20" s="81"/>
      <c r="F20" s="33"/>
      <c r="G20" s="82">
        <v>3</v>
      </c>
      <c r="H20" s="83">
        <v>2</v>
      </c>
      <c r="I20" s="56">
        <v>4</v>
      </c>
      <c r="J20" s="59">
        <v>4</v>
      </c>
      <c r="K20" s="12"/>
      <c r="L20" s="66"/>
    </row>
    <row r="21" spans="2:12" ht="13.5" x14ac:dyDescent="0.15">
      <c r="B21" s="1" t="s">
        <v>27</v>
      </c>
      <c r="C21" s="136" t="s">
        <v>0</v>
      </c>
      <c r="D21" s="137"/>
      <c r="E21" s="137"/>
      <c r="F21" s="137"/>
      <c r="G21" s="138"/>
      <c r="H21" s="10"/>
      <c r="I21" s="57">
        <f>SUM(I15:I20)</f>
        <v>17</v>
      </c>
      <c r="J21" s="61">
        <f>SUM(J15:J20)</f>
        <v>13</v>
      </c>
      <c r="K21" s="43" t="str">
        <f>IF(J21&gt;=5,"○","×")</f>
        <v>○</v>
      </c>
      <c r="L21" s="69" t="s">
        <v>34</v>
      </c>
    </row>
    <row r="22" spans="2:12" ht="13.5" x14ac:dyDescent="0.15">
      <c r="B22" s="1" t="s">
        <v>27</v>
      </c>
      <c r="C22" s="34" t="s">
        <v>90</v>
      </c>
      <c r="D22" s="73" t="s">
        <v>91</v>
      </c>
      <c r="E22" s="52"/>
      <c r="F22" s="31"/>
      <c r="G22" s="84">
        <v>1</v>
      </c>
      <c r="H22" s="85">
        <v>1</v>
      </c>
      <c r="I22" s="55">
        <f>H22*1</f>
        <v>1</v>
      </c>
      <c r="J22" s="58">
        <v>1</v>
      </c>
      <c r="K22" s="11"/>
      <c r="L22" s="70"/>
    </row>
    <row r="23" spans="2:12" ht="13.5" x14ac:dyDescent="0.15">
      <c r="C23" s="35" t="s">
        <v>90</v>
      </c>
      <c r="D23" s="76" t="s">
        <v>92</v>
      </c>
      <c r="E23" s="77"/>
      <c r="F23" s="32"/>
      <c r="G23" s="78">
        <v>1</v>
      </c>
      <c r="H23" s="79">
        <v>1</v>
      </c>
      <c r="I23" s="56">
        <v>2</v>
      </c>
      <c r="J23" s="59">
        <v>2</v>
      </c>
      <c r="K23" s="12"/>
      <c r="L23" s="66"/>
    </row>
    <row r="24" spans="2:12" ht="13.5" x14ac:dyDescent="0.15">
      <c r="C24" s="35" t="s">
        <v>90</v>
      </c>
      <c r="D24" s="76" t="s">
        <v>93</v>
      </c>
      <c r="E24" s="77"/>
      <c r="F24" s="32"/>
      <c r="G24" s="78">
        <v>2</v>
      </c>
      <c r="H24" s="79">
        <v>1</v>
      </c>
      <c r="I24" s="56">
        <v>2</v>
      </c>
      <c r="J24" s="59">
        <v>2</v>
      </c>
      <c r="K24" s="12"/>
      <c r="L24" s="66"/>
    </row>
    <row r="25" spans="2:12" ht="13.5" x14ac:dyDescent="0.15">
      <c r="C25" s="35" t="s">
        <v>90</v>
      </c>
      <c r="D25" s="76" t="s">
        <v>94</v>
      </c>
      <c r="E25" s="77"/>
      <c r="F25" s="32"/>
      <c r="G25" s="78">
        <v>2</v>
      </c>
      <c r="H25" s="79">
        <v>2</v>
      </c>
      <c r="I25" s="56">
        <f>H25*1</f>
        <v>2</v>
      </c>
      <c r="J25" s="59">
        <v>2</v>
      </c>
      <c r="K25" s="12"/>
      <c r="L25" s="66"/>
    </row>
    <row r="26" spans="2:12" ht="13.5" x14ac:dyDescent="0.15">
      <c r="C26" s="35" t="s">
        <v>90</v>
      </c>
      <c r="D26" s="80" t="s">
        <v>95</v>
      </c>
      <c r="E26" s="81"/>
      <c r="F26" s="33"/>
      <c r="G26" s="82">
        <v>3</v>
      </c>
      <c r="H26" s="83">
        <v>1</v>
      </c>
      <c r="I26" s="56">
        <f>H26*1</f>
        <v>1</v>
      </c>
      <c r="J26" s="59"/>
      <c r="K26" s="12"/>
      <c r="L26" s="66"/>
    </row>
    <row r="27" spans="2:12" ht="13.5" x14ac:dyDescent="0.15">
      <c r="B27" s="1" t="s">
        <v>27</v>
      </c>
      <c r="C27" s="136" t="s">
        <v>0</v>
      </c>
      <c r="D27" s="137"/>
      <c r="E27" s="137"/>
      <c r="F27" s="137"/>
      <c r="G27" s="138"/>
      <c r="H27" s="10"/>
      <c r="I27" s="57">
        <f>SUM(I22:I26)</f>
        <v>8</v>
      </c>
      <c r="J27" s="61">
        <f>SUM(J22:J26)</f>
        <v>7</v>
      </c>
      <c r="K27" s="43" t="str">
        <f>IF(J27&gt;=7,"○","×")</f>
        <v>○</v>
      </c>
      <c r="L27" s="69" t="s">
        <v>35</v>
      </c>
    </row>
    <row r="28" spans="2:12" ht="13.5" x14ac:dyDescent="0.15">
      <c r="B28" s="1" t="s">
        <v>27</v>
      </c>
      <c r="C28" s="51" t="s">
        <v>96</v>
      </c>
      <c r="D28" s="73" t="s">
        <v>97</v>
      </c>
      <c r="E28" s="52"/>
      <c r="F28" s="31"/>
      <c r="G28" s="84">
        <v>1</v>
      </c>
      <c r="H28" s="85">
        <v>1</v>
      </c>
      <c r="I28" s="55">
        <f>H28*1</f>
        <v>1</v>
      </c>
      <c r="J28" s="58"/>
      <c r="K28" s="11"/>
      <c r="L28" s="70"/>
    </row>
    <row r="29" spans="2:12" ht="13.5" x14ac:dyDescent="0.15">
      <c r="C29" s="36" t="s">
        <v>96</v>
      </c>
      <c r="D29" s="76" t="s">
        <v>98</v>
      </c>
      <c r="E29" s="77"/>
      <c r="F29" s="32"/>
      <c r="G29" s="78">
        <v>1</v>
      </c>
      <c r="H29" s="79">
        <v>1</v>
      </c>
      <c r="I29" s="56">
        <v>2</v>
      </c>
      <c r="J29" s="59">
        <v>2</v>
      </c>
      <c r="K29" s="12"/>
      <c r="L29" s="66"/>
    </row>
    <row r="30" spans="2:12" ht="13.5" x14ac:dyDescent="0.15">
      <c r="C30" s="36" t="s">
        <v>96</v>
      </c>
      <c r="D30" s="76" t="s">
        <v>99</v>
      </c>
      <c r="E30" s="77"/>
      <c r="F30" s="32"/>
      <c r="G30" s="78">
        <v>1</v>
      </c>
      <c r="H30" s="79">
        <v>2</v>
      </c>
      <c r="I30" s="56">
        <f>H30*1</f>
        <v>2</v>
      </c>
      <c r="J30" s="59">
        <v>2</v>
      </c>
      <c r="K30" s="12"/>
      <c r="L30" s="66"/>
    </row>
    <row r="31" spans="2:12" ht="13.5" x14ac:dyDescent="0.15">
      <c r="C31" s="36" t="s">
        <v>96</v>
      </c>
      <c r="D31" s="76" t="s">
        <v>100</v>
      </c>
      <c r="E31" s="77"/>
      <c r="F31" s="32"/>
      <c r="G31" s="78">
        <v>2</v>
      </c>
      <c r="H31" s="79">
        <v>2</v>
      </c>
      <c r="I31" s="56">
        <f>H31*1</f>
        <v>2</v>
      </c>
      <c r="J31" s="59">
        <v>2</v>
      </c>
      <c r="K31" s="12"/>
      <c r="L31" s="66" t="s">
        <v>101</v>
      </c>
    </row>
    <row r="32" spans="2:12" ht="13.5" x14ac:dyDescent="0.15">
      <c r="C32" s="37" t="s">
        <v>96</v>
      </c>
      <c r="D32" s="80" t="s">
        <v>102</v>
      </c>
      <c r="E32" s="81"/>
      <c r="F32" s="33"/>
      <c r="G32" s="82">
        <v>2</v>
      </c>
      <c r="H32" s="83">
        <v>1</v>
      </c>
      <c r="I32" s="56">
        <v>2</v>
      </c>
      <c r="J32" s="59">
        <v>2</v>
      </c>
      <c r="K32" s="12"/>
      <c r="L32" s="66"/>
    </row>
    <row r="33" spans="2:12" ht="13.5" x14ac:dyDescent="0.15">
      <c r="B33" s="1" t="s">
        <v>27</v>
      </c>
      <c r="C33" s="136" t="s">
        <v>0</v>
      </c>
      <c r="D33" s="137"/>
      <c r="E33" s="137"/>
      <c r="F33" s="137"/>
      <c r="G33" s="138"/>
      <c r="H33" s="10"/>
      <c r="I33" s="57">
        <f>SUM(I28:I32)</f>
        <v>9</v>
      </c>
      <c r="J33" s="61">
        <f>SUM(J28:J32)</f>
        <v>8</v>
      </c>
      <c r="K33" s="43" t="str">
        <f>IF(J33&gt;=6,"○","×")</f>
        <v>○</v>
      </c>
      <c r="L33" s="69" t="s">
        <v>36</v>
      </c>
    </row>
    <row r="34" spans="2:12" ht="13.5" x14ac:dyDescent="0.15">
      <c r="B34" s="1" t="s">
        <v>27</v>
      </c>
      <c r="C34" s="51" t="s">
        <v>103</v>
      </c>
      <c r="D34" s="73" t="s">
        <v>104</v>
      </c>
      <c r="E34" s="52"/>
      <c r="F34" s="31"/>
      <c r="G34" s="84">
        <v>1</v>
      </c>
      <c r="H34" s="85">
        <v>1</v>
      </c>
      <c r="I34" s="55">
        <v>2</v>
      </c>
      <c r="J34" s="58">
        <v>2</v>
      </c>
      <c r="K34" s="11"/>
      <c r="L34" s="70"/>
    </row>
    <row r="35" spans="2:12" ht="13.5" x14ac:dyDescent="0.15">
      <c r="C35" s="36" t="s">
        <v>103</v>
      </c>
      <c r="D35" s="76" t="s">
        <v>105</v>
      </c>
      <c r="E35" s="77"/>
      <c r="F35" s="32"/>
      <c r="G35" s="78">
        <v>1</v>
      </c>
      <c r="H35" s="79">
        <v>1</v>
      </c>
      <c r="I35" s="56">
        <v>2</v>
      </c>
      <c r="J35" s="59">
        <v>2</v>
      </c>
      <c r="K35" s="12"/>
      <c r="L35" s="66"/>
    </row>
    <row r="36" spans="2:12" ht="13.5" x14ac:dyDescent="0.15">
      <c r="C36" s="37" t="s">
        <v>103</v>
      </c>
      <c r="D36" s="80" t="s">
        <v>106</v>
      </c>
      <c r="E36" s="81"/>
      <c r="F36" s="33"/>
      <c r="G36" s="82">
        <v>2</v>
      </c>
      <c r="H36" s="83">
        <v>2</v>
      </c>
      <c r="I36" s="56">
        <f>H36*1</f>
        <v>2</v>
      </c>
      <c r="J36" s="59">
        <v>2</v>
      </c>
      <c r="K36" s="12"/>
      <c r="L36" s="66"/>
    </row>
    <row r="37" spans="2:12" ht="13.5" x14ac:dyDescent="0.15">
      <c r="B37" s="1" t="s">
        <v>27</v>
      </c>
      <c r="C37" s="136" t="s">
        <v>0</v>
      </c>
      <c r="D37" s="137"/>
      <c r="E37" s="137"/>
      <c r="F37" s="137"/>
      <c r="G37" s="138"/>
      <c r="H37" s="10"/>
      <c r="I37" s="57">
        <f>SUM(I34:I36)</f>
        <v>6</v>
      </c>
      <c r="J37" s="61">
        <f>SUM(J34:J36)</f>
        <v>6</v>
      </c>
      <c r="K37" s="43" t="str">
        <f>IF(J37&gt;=1,"○","×")</f>
        <v>○</v>
      </c>
      <c r="L37" s="69" t="s">
        <v>37</v>
      </c>
    </row>
    <row r="38" spans="2:12" ht="13.5" x14ac:dyDescent="0.15">
      <c r="B38" s="1" t="s">
        <v>27</v>
      </c>
      <c r="C38" s="86" t="s">
        <v>107</v>
      </c>
      <c r="D38" s="87" t="s">
        <v>67</v>
      </c>
      <c r="E38" s="88"/>
      <c r="F38" s="89"/>
      <c r="G38" s="90">
        <v>1</v>
      </c>
      <c r="H38" s="91">
        <v>1</v>
      </c>
      <c r="I38" s="55">
        <v>2</v>
      </c>
      <c r="J38" s="58">
        <v>2</v>
      </c>
      <c r="K38" s="11"/>
      <c r="L38" s="70"/>
    </row>
    <row r="39" spans="2:12" ht="13.5" x14ac:dyDescent="0.15">
      <c r="B39" s="1" t="s">
        <v>27</v>
      </c>
      <c r="C39" s="136" t="s">
        <v>0</v>
      </c>
      <c r="D39" s="137"/>
      <c r="E39" s="137"/>
      <c r="F39" s="137"/>
      <c r="G39" s="138"/>
      <c r="H39" s="10"/>
      <c r="I39" s="57">
        <f>SUM(I38:I38)</f>
        <v>2</v>
      </c>
      <c r="J39" s="61">
        <f>SUM(J38:J38)</f>
        <v>2</v>
      </c>
      <c r="K39" s="43" t="str">
        <f>IF(J39&gt;=1,"○","×")</f>
        <v>○</v>
      </c>
      <c r="L39" s="69" t="s">
        <v>6</v>
      </c>
    </row>
    <row r="40" spans="2:12" ht="13.5" x14ac:dyDescent="0.15">
      <c r="B40" s="1" t="s">
        <v>27</v>
      </c>
      <c r="C40" s="51" t="s">
        <v>108</v>
      </c>
      <c r="D40" s="73" t="s">
        <v>69</v>
      </c>
      <c r="E40" s="52"/>
      <c r="F40" s="31"/>
      <c r="G40" s="84">
        <v>1</v>
      </c>
      <c r="H40" s="85">
        <v>1</v>
      </c>
      <c r="I40" s="55">
        <v>2</v>
      </c>
      <c r="J40" s="58">
        <v>2</v>
      </c>
      <c r="K40" s="11"/>
      <c r="L40" s="70"/>
    </row>
    <row r="41" spans="2:12" ht="13.5" x14ac:dyDescent="0.15">
      <c r="C41" s="36" t="s">
        <v>109</v>
      </c>
      <c r="D41" s="76" t="s">
        <v>110</v>
      </c>
      <c r="E41" s="77"/>
      <c r="F41" s="32"/>
      <c r="G41" s="78">
        <v>2</v>
      </c>
      <c r="H41" s="79">
        <v>1</v>
      </c>
      <c r="I41" s="56">
        <v>2</v>
      </c>
      <c r="J41" s="59">
        <v>2</v>
      </c>
      <c r="K41" s="12"/>
      <c r="L41" s="66"/>
    </row>
    <row r="42" spans="2:12" ht="13.5" x14ac:dyDescent="0.15">
      <c r="C42" s="37" t="s">
        <v>109</v>
      </c>
      <c r="D42" s="80" t="s">
        <v>111</v>
      </c>
      <c r="E42" s="81"/>
      <c r="F42" s="33"/>
      <c r="G42" s="82">
        <v>2</v>
      </c>
      <c r="H42" s="92">
        <v>2</v>
      </c>
      <c r="I42" s="56">
        <f>H42*1</f>
        <v>2</v>
      </c>
      <c r="J42" s="60">
        <v>2</v>
      </c>
      <c r="K42" s="30"/>
      <c r="L42" s="68"/>
    </row>
    <row r="43" spans="2:12" ht="13.5" x14ac:dyDescent="0.15">
      <c r="B43" s="1" t="s">
        <v>27</v>
      </c>
      <c r="C43" s="136" t="s">
        <v>0</v>
      </c>
      <c r="D43" s="137"/>
      <c r="E43" s="137"/>
      <c r="F43" s="137"/>
      <c r="G43" s="138"/>
      <c r="H43" s="10"/>
      <c r="I43" s="57">
        <f>SUM(I40:I42)</f>
        <v>6</v>
      </c>
      <c r="J43" s="61">
        <f>SUM(J40:J42)</f>
        <v>6</v>
      </c>
      <c r="K43" s="44" t="s">
        <v>112</v>
      </c>
      <c r="L43" s="3" t="s">
        <v>9</v>
      </c>
    </row>
    <row r="44" spans="2:12" ht="13.5" x14ac:dyDescent="0.15">
      <c r="B44" s="1" t="s">
        <v>27</v>
      </c>
      <c r="C44" s="136" t="s">
        <v>20</v>
      </c>
      <c r="D44" s="137"/>
      <c r="E44" s="137"/>
      <c r="F44" s="137"/>
      <c r="G44" s="138"/>
      <c r="H44" s="13"/>
      <c r="I44" s="57">
        <f>SUM(I39,I37,I33,I27,I21)</f>
        <v>42</v>
      </c>
      <c r="J44" s="61">
        <f>SUM(J39,J37,J33,J27,J21)</f>
        <v>36</v>
      </c>
      <c r="K44" s="43" t="str">
        <f>IF(J44&gt;=20,"○","×")</f>
        <v>○</v>
      </c>
      <c r="L44" s="3" t="s">
        <v>38</v>
      </c>
    </row>
    <row r="45" spans="2:12" ht="13.5" x14ac:dyDescent="0.15">
      <c r="B45" s="1" t="s">
        <v>27</v>
      </c>
      <c r="C45" s="136" t="s">
        <v>25</v>
      </c>
      <c r="D45" s="137"/>
      <c r="E45" s="137"/>
      <c r="F45" s="137"/>
      <c r="G45" s="138"/>
      <c r="H45" s="14"/>
      <c r="I45" s="57">
        <f>SUM(I43:I44)</f>
        <v>48</v>
      </c>
      <c r="J45" s="61">
        <f>SUM(J43:J44)</f>
        <v>42</v>
      </c>
      <c r="K45" s="43" t="str">
        <f>IF(J45&gt;=5,"○","×")</f>
        <v>○</v>
      </c>
      <c r="L45" s="3" t="s">
        <v>39</v>
      </c>
    </row>
    <row r="46" spans="2:12" s="72" customFormat="1" ht="20.100000000000001" customHeight="1" x14ac:dyDescent="0.15">
      <c r="B46" s="72" t="s">
        <v>27</v>
      </c>
      <c r="D46" s="94"/>
      <c r="H46" s="20"/>
      <c r="I46" s="95" t="s">
        <v>32</v>
      </c>
      <c r="J46" s="96"/>
      <c r="K46" s="97" t="str">
        <f>IF(J45&gt;=40,"○",IF(J45&lt;20,"×",""))</f>
        <v>○</v>
      </c>
      <c r="L46" s="98" t="s">
        <v>18</v>
      </c>
    </row>
    <row r="47" spans="2:12" s="72" customFormat="1" ht="20.100000000000001" customHeight="1" x14ac:dyDescent="0.15">
      <c r="B47" s="72" t="s">
        <v>27</v>
      </c>
      <c r="D47" s="94"/>
      <c r="E47" s="99"/>
      <c r="F47" s="99"/>
      <c r="H47" s="20"/>
      <c r="I47" s="100" t="s">
        <v>33</v>
      </c>
      <c r="J47" s="101"/>
      <c r="K47" s="102" t="str">
        <f>IF(J45&gt;=30,IF(J45&lt;20,"○",""),"")</f>
        <v/>
      </c>
      <c r="L47" s="103" t="s">
        <v>19</v>
      </c>
    </row>
    <row r="48" spans="2:12" s="72" customFormat="1" ht="20.100000000000001" customHeight="1" x14ac:dyDescent="0.15">
      <c r="B48" s="72" t="s">
        <v>27</v>
      </c>
      <c r="D48" s="94"/>
      <c r="H48" s="20"/>
      <c r="I48" s="104" t="s">
        <v>17</v>
      </c>
      <c r="J48" s="105"/>
      <c r="K48" s="106" t="str">
        <f>IF(J45&gt;=20,IF(J45&lt;20,"○",""),"")</f>
        <v/>
      </c>
      <c r="L48" s="107" t="s">
        <v>38</v>
      </c>
    </row>
    <row r="49" spans="1:12" x14ac:dyDescent="0.15">
      <c r="B49" s="1" t="s">
        <v>27</v>
      </c>
    </row>
    <row r="50" spans="1:12" s="20" customFormat="1" ht="17.100000000000001" customHeight="1" x14ac:dyDescent="0.15">
      <c r="B50" s="1" t="s">
        <v>27</v>
      </c>
      <c r="D50" s="21" t="s">
        <v>23</v>
      </c>
      <c r="E50" s="22"/>
      <c r="F50" s="22"/>
      <c r="G50" s="21"/>
      <c r="H50" s="21"/>
      <c r="I50" s="21"/>
      <c r="J50" s="21"/>
      <c r="K50" s="23"/>
    </row>
    <row r="51" spans="1:12" x14ac:dyDescent="0.15">
      <c r="B51" s="1" t="s">
        <v>27</v>
      </c>
      <c r="E51" s="7"/>
      <c r="F51" s="7"/>
      <c r="G51" s="7"/>
      <c r="H51" s="25"/>
      <c r="I51" s="7"/>
      <c r="J51" s="7"/>
      <c r="K51" s="6"/>
    </row>
    <row r="52" spans="1:12" ht="14.25" x14ac:dyDescent="0.15">
      <c r="B52" s="1" t="s">
        <v>27</v>
      </c>
      <c r="G52" s="139" t="s">
        <v>7</v>
      </c>
      <c r="H52" s="139"/>
      <c r="I52" s="139"/>
      <c r="J52" s="141" t="s">
        <v>72</v>
      </c>
      <c r="K52" s="141"/>
    </row>
    <row r="53" spans="1:12" ht="14.1" customHeight="1" x14ac:dyDescent="0.15">
      <c r="B53" s="1" t="s">
        <v>27</v>
      </c>
      <c r="G53" s="139" t="s">
        <v>8</v>
      </c>
      <c r="H53" s="139"/>
      <c r="I53" s="139"/>
      <c r="J53" s="135" t="s">
        <v>113</v>
      </c>
      <c r="K53" s="135"/>
      <c r="L53" s="135"/>
    </row>
    <row r="54" spans="1:12" ht="14.1" customHeight="1" x14ac:dyDescent="0.15">
      <c r="B54" s="1" t="s">
        <v>27</v>
      </c>
      <c r="E54" s="8"/>
      <c r="F54" s="8"/>
      <c r="G54" s="19"/>
      <c r="H54" s="19"/>
      <c r="I54" s="26"/>
      <c r="J54" s="135"/>
      <c r="K54" s="135"/>
      <c r="L54" s="135"/>
    </row>
    <row r="55" spans="1:12" ht="14.1" customHeight="1" x14ac:dyDescent="0.15">
      <c r="B55" s="1" t="s">
        <v>27</v>
      </c>
      <c r="G55" s="19"/>
      <c r="H55" s="19"/>
      <c r="J55" s="135" t="s">
        <v>74</v>
      </c>
      <c r="K55" s="135"/>
      <c r="L55" s="135"/>
    </row>
    <row r="56" spans="1:12" ht="14.1" customHeight="1" x14ac:dyDescent="0.15">
      <c r="B56" s="1" t="s">
        <v>27</v>
      </c>
      <c r="G56" s="19"/>
      <c r="H56" s="19"/>
      <c r="I56" s="19"/>
      <c r="J56" s="135"/>
      <c r="K56" s="135"/>
      <c r="L56" s="135"/>
    </row>
    <row r="57" spans="1:12" ht="11.25" customHeight="1" x14ac:dyDescent="0.15">
      <c r="B57" s="1" t="s">
        <v>27</v>
      </c>
    </row>
    <row r="58" spans="1:12" customFormat="1" ht="12.75" customHeight="1" x14ac:dyDescent="0.15">
      <c r="A58" s="1"/>
      <c r="B58" s="1"/>
      <c r="C58" s="1"/>
      <c r="D58" s="6"/>
      <c r="E58" s="6"/>
      <c r="F58" s="6"/>
      <c r="G58" s="1"/>
      <c r="H58" s="39"/>
      <c r="I58" s="1"/>
      <c r="J58" s="1"/>
      <c r="K58" s="1"/>
      <c r="L58" s="1"/>
    </row>
  </sheetData>
  <mergeCells count="20">
    <mergeCell ref="J55:L56"/>
    <mergeCell ref="C43:G43"/>
    <mergeCell ref="C44:G44"/>
    <mergeCell ref="C45:G45"/>
    <mergeCell ref="G52:I52"/>
    <mergeCell ref="C1:L1"/>
    <mergeCell ref="J52:K52"/>
    <mergeCell ref="G53:I53"/>
    <mergeCell ref="J53:L54"/>
    <mergeCell ref="C39:G39"/>
    <mergeCell ref="C37:G37"/>
    <mergeCell ref="C33:G33"/>
    <mergeCell ref="C27:G27"/>
    <mergeCell ref="C21:G21"/>
    <mergeCell ref="E11:G11"/>
    <mergeCell ref="C14:E14"/>
    <mergeCell ref="D6:L6"/>
    <mergeCell ref="D7:L7"/>
    <mergeCell ref="E9:J9"/>
    <mergeCell ref="E10:G10"/>
  </mergeCells>
  <phoneticPr fontId="1"/>
  <conditionalFormatting sqref="K21 K39 K37 K33 K27 K44:K46">
    <cfRule type="cellIs" dxfId="1" priority="1" stopIfTrue="1" operator="equal">
      <formula>"×"</formula>
    </cfRule>
  </conditionalFormatting>
  <conditionalFormatting sqref="K47:K48">
    <cfRule type="cellIs" dxfId="0" priority="2" stopIfTrue="1" operator="equal">
      <formula>"×"</formula>
    </cfRule>
  </conditionalFormatting>
  <pageMargins left="0.25" right="0.16" top="0.47" bottom="0.51" header="0.16" footer="0.33"/>
  <pageSetup paperSize="9" scale="85" orientation="portrait" r:id="rId1"/>
  <headerFooter>
    <oddHeader>&amp;R&amp;P/&amp;N</oddHeader>
  </headerFooter>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rei</vt:lpstr>
      <vt:lpstr>2K（東工大版）</vt:lpstr>
      <vt:lpstr>受付本用</vt:lpstr>
    </vt:vector>
  </TitlesOfParts>
  <Company>(財)建築技術教育普及センター</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kawai-j</dc:creator>
  <cp:lastModifiedBy>Arch</cp:lastModifiedBy>
  <cp:lastPrinted>2018-10-02T07:41:49Z</cp:lastPrinted>
  <dcterms:created xsi:type="dcterms:W3CDTF">2008-07-01T07:23:13Z</dcterms:created>
  <dcterms:modified xsi:type="dcterms:W3CDTF">2018-10-15T07:59:12Z</dcterms:modified>
</cp:coreProperties>
</file>